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G:\avd\Finans og Risiko\Finans\Rating\Rapportering\Ny Mal\Cover pool\2022\"/>
    </mc:Choice>
  </mc:AlternateContent>
  <xr:revisionPtr revIDLastSave="0" documentId="13_ncr:1_{71998A4F-77C2-49A3-B803-A4864DE9A15D}" xr6:coauthVersionLast="47" xr6:coauthVersionMax="47" xr10:uidLastSave="{00000000-0000-0000-0000-000000000000}"/>
  <bookViews>
    <workbookView xWindow="-120" yWindow="-120" windowWidth="29040" windowHeight="15840" tabRatio="879" activeTab="9" xr2:uid="{00000000-000D-0000-FFFF-FFFF00000000}"/>
  </bookViews>
  <sheets>
    <sheet name="Disclaimer" sheetId="1" r:id="rId1"/>
    <sheet name="Introduction" sheetId="2" r:id="rId2"/>
    <sheet name="Completion Instructions" sheetId="3" state="hidden" r:id="rId3"/>
    <sheet name="FAQ" sheetId="4" state="hidden"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D. Insert Nat Trans Templ" sheetId="10" r:id="rId10"/>
    <sheet name="E. Optional ECB-ECAIs data" sheetId="11" state="hidden" r:id="rId11"/>
    <sheet name="F1. Optional Sustainable M data" sheetId="12" state="hidden" r:id="rId12"/>
    <sheet name="Temp. Optional COVID 19 imp" sheetId="13" state="hidden" r:id="rId13"/>
    <sheet name="E.g. General" sheetId="14" state="hidden" r:id="rId14"/>
    <sheet name="E.g. Other" sheetId="15" state="hidden" r:id="rId15"/>
  </sheets>
  <externalReferences>
    <externalReference r:id="rId16"/>
  </externalReferences>
  <definedNames>
    <definedName name="acceptable_use_policy" localSheetId="0">Disclaimer!#REF!</definedName>
    <definedName name="general_tc" localSheetId="0">Disclaimer!$A$61</definedName>
    <definedName name="privacy_policy" localSheetId="0">Disclaimer!$A$136</definedName>
    <definedName name="SubCol">[1]Input!$C$6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0" i="6" l="1"/>
  <c r="F101" i="6"/>
  <c r="F102" i="6"/>
  <c r="F103" i="6"/>
  <c r="F104" i="6"/>
  <c r="F105" i="6"/>
  <c r="F106" i="6"/>
  <c r="F107" i="6"/>
  <c r="F108" i="6"/>
  <c r="F109" i="6"/>
  <c r="F99" i="6"/>
  <c r="H30" i="13"/>
  <c r="H29" i="13"/>
  <c r="H28" i="13"/>
  <c r="H27" i="13"/>
  <c r="G26" i="13"/>
  <c r="F26" i="13"/>
  <c r="E26" i="13"/>
  <c r="D26" i="13"/>
  <c r="C26" i="13"/>
  <c r="H25" i="13"/>
  <c r="H24" i="13"/>
  <c r="H23" i="13"/>
  <c r="H26" i="13" s="1"/>
  <c r="G17" i="13"/>
  <c r="D616" i="12"/>
  <c r="C616" i="12"/>
  <c r="G615" i="12"/>
  <c r="F615" i="12"/>
  <c r="G614" i="12"/>
  <c r="F614" i="12"/>
  <c r="G613" i="12"/>
  <c r="F613" i="12"/>
  <c r="G612" i="12"/>
  <c r="F612" i="12"/>
  <c r="G611" i="12"/>
  <c r="F611" i="12"/>
  <c r="G610" i="12"/>
  <c r="F610" i="12"/>
  <c r="G609" i="12"/>
  <c r="F609" i="12"/>
  <c r="G608" i="12"/>
  <c r="F608" i="12"/>
  <c r="G607" i="12"/>
  <c r="F607" i="12"/>
  <c r="G606" i="12"/>
  <c r="F606" i="12"/>
  <c r="G605" i="12"/>
  <c r="F605" i="12"/>
  <c r="G604" i="12"/>
  <c r="F604" i="12"/>
  <c r="G603" i="12"/>
  <c r="F603" i="12"/>
  <c r="G602" i="12"/>
  <c r="F602" i="12"/>
  <c r="G601" i="12"/>
  <c r="G616" i="12" s="1"/>
  <c r="F601" i="12"/>
  <c r="G600" i="12"/>
  <c r="F600" i="12"/>
  <c r="G599" i="12"/>
  <c r="F599" i="12"/>
  <c r="G598" i="12"/>
  <c r="F598" i="12"/>
  <c r="F616" i="12" s="1"/>
  <c r="D595" i="12"/>
  <c r="G593" i="12" s="1"/>
  <c r="C595" i="12"/>
  <c r="G594" i="12"/>
  <c r="G592" i="12"/>
  <c r="F591" i="12"/>
  <c r="F595" i="12" s="1"/>
  <c r="D588" i="12"/>
  <c r="G587" i="12" s="1"/>
  <c r="C588" i="12"/>
  <c r="F585" i="12" s="1"/>
  <c r="F587" i="12"/>
  <c r="F586" i="12"/>
  <c r="G585" i="12"/>
  <c r="G584" i="12"/>
  <c r="F584" i="12"/>
  <c r="G583" i="12"/>
  <c r="F583" i="12"/>
  <c r="G582" i="12"/>
  <c r="F582" i="12"/>
  <c r="G581" i="12"/>
  <c r="F581" i="12"/>
  <c r="G580" i="12"/>
  <c r="F580" i="12"/>
  <c r="G579" i="12"/>
  <c r="F579" i="12"/>
  <c r="G578" i="12"/>
  <c r="F578" i="12"/>
  <c r="F588" i="12" s="1"/>
  <c r="D576" i="12"/>
  <c r="G573" i="12" s="1"/>
  <c r="C576" i="12"/>
  <c r="F575" i="12"/>
  <c r="F574" i="12"/>
  <c r="F573" i="12"/>
  <c r="G572" i="12"/>
  <c r="F572" i="12"/>
  <c r="F571" i="12"/>
  <c r="F570" i="12"/>
  <c r="F569" i="12"/>
  <c r="G568" i="12"/>
  <c r="F568" i="12"/>
  <c r="F567" i="12"/>
  <c r="F566" i="12"/>
  <c r="G565" i="12"/>
  <c r="F565" i="12"/>
  <c r="G564" i="12"/>
  <c r="F564" i="12"/>
  <c r="F563" i="12"/>
  <c r="F562" i="12"/>
  <c r="G561" i="12"/>
  <c r="F561" i="12"/>
  <c r="G560" i="12"/>
  <c r="F560" i="12"/>
  <c r="G559" i="12"/>
  <c r="F559" i="12"/>
  <c r="G558" i="12"/>
  <c r="F558" i="12"/>
  <c r="D553" i="12"/>
  <c r="G550" i="12" s="1"/>
  <c r="C553" i="12"/>
  <c r="F550" i="12" s="1"/>
  <c r="F552" i="12"/>
  <c r="F551" i="12"/>
  <c r="G549" i="12"/>
  <c r="F549" i="12"/>
  <c r="F548" i="12"/>
  <c r="F547" i="12"/>
  <c r="G545" i="12"/>
  <c r="F545" i="12"/>
  <c r="F544" i="12"/>
  <c r="F543" i="12"/>
  <c r="F542" i="12"/>
  <c r="G541" i="12"/>
  <c r="F541" i="12"/>
  <c r="F540" i="12"/>
  <c r="F539" i="12"/>
  <c r="F538" i="12"/>
  <c r="G537" i="12"/>
  <c r="F537" i="12"/>
  <c r="F536" i="12"/>
  <c r="F535" i="12"/>
  <c r="D496" i="12"/>
  <c r="G493" i="12" s="1"/>
  <c r="C496" i="12"/>
  <c r="F493" i="12" s="1"/>
  <c r="F495" i="12"/>
  <c r="F494" i="12"/>
  <c r="G492" i="12"/>
  <c r="F492" i="12"/>
  <c r="F491" i="12"/>
  <c r="F490" i="12"/>
  <c r="G488" i="12"/>
  <c r="F488" i="12"/>
  <c r="D474" i="12"/>
  <c r="G473" i="12" s="1"/>
  <c r="C474" i="12"/>
  <c r="G472" i="12"/>
  <c r="G470" i="12"/>
  <c r="F470" i="12"/>
  <c r="G468" i="12"/>
  <c r="G466" i="12"/>
  <c r="D461" i="12"/>
  <c r="G458" i="12" s="1"/>
  <c r="C461" i="12"/>
  <c r="F458" i="12" s="1"/>
  <c r="F460" i="12"/>
  <c r="F459" i="12"/>
  <c r="G457" i="12"/>
  <c r="F457" i="12"/>
  <c r="F456" i="12"/>
  <c r="F455" i="12"/>
  <c r="G453" i="12"/>
  <c r="F453" i="12"/>
  <c r="F452" i="12"/>
  <c r="F451" i="12"/>
  <c r="G449" i="12"/>
  <c r="F449" i="12"/>
  <c r="F448" i="12"/>
  <c r="F447" i="12"/>
  <c r="G445" i="12"/>
  <c r="F445" i="12"/>
  <c r="F444" i="12"/>
  <c r="F443" i="12"/>
  <c r="G441" i="12"/>
  <c r="F441" i="12"/>
  <c r="F440" i="12"/>
  <c r="F439" i="12"/>
  <c r="G437" i="12"/>
  <c r="F437" i="12"/>
  <c r="D402" i="12"/>
  <c r="G401" i="12" s="1"/>
  <c r="C402" i="12"/>
  <c r="F390" i="12" s="1"/>
  <c r="G400" i="12"/>
  <c r="G398" i="12"/>
  <c r="G396" i="12"/>
  <c r="G394" i="12"/>
  <c r="G392" i="12"/>
  <c r="G390" i="12"/>
  <c r="G388" i="12"/>
  <c r="G386" i="12"/>
  <c r="G384" i="12"/>
  <c r="D381" i="12"/>
  <c r="G380" i="12" s="1"/>
  <c r="C381" i="12"/>
  <c r="G379" i="12"/>
  <c r="G377" i="12"/>
  <c r="F377" i="12"/>
  <c r="D374" i="12"/>
  <c r="G371" i="12" s="1"/>
  <c r="C374" i="12"/>
  <c r="F371" i="12" s="1"/>
  <c r="F373" i="12"/>
  <c r="F372" i="12"/>
  <c r="G370" i="12"/>
  <c r="F370" i="12"/>
  <c r="F369" i="12"/>
  <c r="F368" i="12"/>
  <c r="D364" i="12"/>
  <c r="G362" i="12" s="1"/>
  <c r="C364" i="12"/>
  <c r="F362" i="12" s="1"/>
  <c r="G363" i="12"/>
  <c r="F363" i="12"/>
  <c r="G361" i="12"/>
  <c r="G360" i="12"/>
  <c r="F360" i="12"/>
  <c r="G359" i="12"/>
  <c r="F359" i="12"/>
  <c r="G357" i="12"/>
  <c r="G356" i="12"/>
  <c r="F356" i="12"/>
  <c r="G355" i="12"/>
  <c r="F355" i="12"/>
  <c r="D350" i="12"/>
  <c r="G348" i="12" s="1"/>
  <c r="C350" i="12"/>
  <c r="F348" i="12" s="1"/>
  <c r="G349" i="12"/>
  <c r="F349" i="12"/>
  <c r="G347" i="12"/>
  <c r="G346" i="12"/>
  <c r="F346" i="12"/>
  <c r="G345" i="12"/>
  <c r="F345" i="12"/>
  <c r="G343" i="12"/>
  <c r="G342" i="12"/>
  <c r="F342" i="12"/>
  <c r="G341" i="12"/>
  <c r="F341" i="12"/>
  <c r="G339" i="12"/>
  <c r="G338" i="12"/>
  <c r="F338" i="12"/>
  <c r="G337" i="12"/>
  <c r="F337" i="12"/>
  <c r="G335" i="12"/>
  <c r="G334" i="12"/>
  <c r="F334" i="12"/>
  <c r="G333" i="12"/>
  <c r="F333" i="12"/>
  <c r="D327" i="12"/>
  <c r="G325" i="12" s="1"/>
  <c r="C327" i="12"/>
  <c r="F325" i="12" s="1"/>
  <c r="G326" i="12"/>
  <c r="F326" i="12"/>
  <c r="G324" i="12"/>
  <c r="G323" i="12"/>
  <c r="F323" i="12"/>
  <c r="G322" i="12"/>
  <c r="F322" i="12"/>
  <c r="G320" i="12"/>
  <c r="G319" i="12"/>
  <c r="F319" i="12"/>
  <c r="G318" i="12"/>
  <c r="F318" i="12"/>
  <c r="G316" i="12"/>
  <c r="G315" i="12"/>
  <c r="F315" i="12"/>
  <c r="G314" i="12"/>
  <c r="F314" i="12"/>
  <c r="G312" i="12"/>
  <c r="G311" i="12"/>
  <c r="F311" i="12"/>
  <c r="G310" i="12"/>
  <c r="F310" i="12"/>
  <c r="D274" i="12"/>
  <c r="G272" i="12" s="1"/>
  <c r="C274" i="12"/>
  <c r="F272" i="12" s="1"/>
  <c r="G273" i="12"/>
  <c r="F273" i="12"/>
  <c r="G271" i="12"/>
  <c r="G270" i="12"/>
  <c r="F270" i="12"/>
  <c r="G269" i="12"/>
  <c r="F269" i="12"/>
  <c r="G267" i="12"/>
  <c r="G266" i="12"/>
  <c r="F266" i="12"/>
  <c r="D252" i="12"/>
  <c r="C252" i="12"/>
  <c r="G251" i="12"/>
  <c r="F251" i="12"/>
  <c r="G250" i="12"/>
  <c r="F250" i="12"/>
  <c r="G249" i="12"/>
  <c r="F249" i="12"/>
  <c r="G248" i="12"/>
  <c r="F248" i="12"/>
  <c r="G247" i="12"/>
  <c r="F247" i="12"/>
  <c r="G246" i="12"/>
  <c r="F246" i="12"/>
  <c r="G245" i="12"/>
  <c r="G252" i="12" s="1"/>
  <c r="F245" i="12"/>
  <c r="F252" i="12" s="1"/>
  <c r="G244" i="12"/>
  <c r="F244" i="12"/>
  <c r="D239" i="12"/>
  <c r="G237" i="12" s="1"/>
  <c r="C239" i="12"/>
  <c r="F237" i="12" s="1"/>
  <c r="G238" i="12"/>
  <c r="F238" i="12"/>
  <c r="G236" i="12"/>
  <c r="G235" i="12"/>
  <c r="F235" i="12"/>
  <c r="G234" i="12"/>
  <c r="F234" i="12"/>
  <c r="G232" i="12"/>
  <c r="G231" i="12"/>
  <c r="F231" i="12"/>
  <c r="G230" i="12"/>
  <c r="F230" i="12"/>
  <c r="G228" i="12"/>
  <c r="G227" i="12"/>
  <c r="F227" i="12"/>
  <c r="G226" i="12"/>
  <c r="F226" i="12"/>
  <c r="G224" i="12"/>
  <c r="G223" i="12"/>
  <c r="F223" i="12"/>
  <c r="G222" i="12"/>
  <c r="F222" i="12"/>
  <c r="G220" i="12"/>
  <c r="G219" i="12"/>
  <c r="F219" i="12"/>
  <c r="G218" i="12"/>
  <c r="F218" i="12"/>
  <c r="G216" i="12"/>
  <c r="G215" i="12"/>
  <c r="F215" i="12"/>
  <c r="F98" i="12"/>
  <c r="D98" i="12"/>
  <c r="C98" i="12"/>
  <c r="F94" i="12"/>
  <c r="D94" i="12"/>
  <c r="C94" i="12"/>
  <c r="F66" i="12"/>
  <c r="D66" i="12"/>
  <c r="C66" i="12"/>
  <c r="F39" i="12"/>
  <c r="F36" i="12"/>
  <c r="F35" i="12"/>
  <c r="F34" i="12"/>
  <c r="F33" i="12"/>
  <c r="F32" i="12"/>
  <c r="F31" i="12"/>
  <c r="C30" i="12"/>
  <c r="F38" i="12" s="1"/>
  <c r="F29" i="12"/>
  <c r="F28" i="12"/>
  <c r="F27" i="12"/>
  <c r="F30" i="12" s="1"/>
  <c r="D19" i="12"/>
  <c r="C19" i="12"/>
  <c r="G18" i="12"/>
  <c r="G17" i="12"/>
  <c r="G16" i="12"/>
  <c r="G19" i="12" s="1"/>
  <c r="G185" i="8"/>
  <c r="F183" i="8"/>
  <c r="G181" i="8"/>
  <c r="D179" i="8"/>
  <c r="G184" i="8" s="1"/>
  <c r="C179" i="8"/>
  <c r="F185" i="8" s="1"/>
  <c r="G178" i="8"/>
  <c r="F176" i="8"/>
  <c r="G175" i="8"/>
  <c r="F175" i="8"/>
  <c r="G174" i="8"/>
  <c r="F172" i="8"/>
  <c r="G171" i="8"/>
  <c r="F171" i="8"/>
  <c r="F161" i="8"/>
  <c r="D157" i="8"/>
  <c r="C157" i="8"/>
  <c r="F163" i="8" s="1"/>
  <c r="G156" i="8"/>
  <c r="F154" i="8"/>
  <c r="F153" i="8"/>
  <c r="F150" i="8"/>
  <c r="G149" i="8"/>
  <c r="F149" i="8"/>
  <c r="D144" i="8"/>
  <c r="C144" i="8"/>
  <c r="F141" i="8" s="1"/>
  <c r="G143" i="8"/>
  <c r="F143" i="8"/>
  <c r="G142" i="8"/>
  <c r="F142" i="8"/>
  <c r="G141" i="8"/>
  <c r="G140" i="8"/>
  <c r="F140" i="8"/>
  <c r="G139" i="8"/>
  <c r="F139" i="8"/>
  <c r="G138" i="8"/>
  <c r="F138" i="8"/>
  <c r="G137" i="8"/>
  <c r="G136" i="8"/>
  <c r="F136" i="8"/>
  <c r="G135" i="8"/>
  <c r="F135" i="8"/>
  <c r="G134" i="8"/>
  <c r="F134" i="8"/>
  <c r="G133" i="8"/>
  <c r="G132" i="8"/>
  <c r="F132" i="8"/>
  <c r="G131" i="8"/>
  <c r="F131" i="8"/>
  <c r="G130" i="8"/>
  <c r="F130" i="8"/>
  <c r="G129" i="8"/>
  <c r="G128" i="8"/>
  <c r="F128" i="8"/>
  <c r="G127" i="8"/>
  <c r="F127" i="8"/>
  <c r="G126" i="8"/>
  <c r="F126" i="8"/>
  <c r="G125" i="8"/>
  <c r="G124" i="8"/>
  <c r="F124" i="8"/>
  <c r="G123" i="8"/>
  <c r="F123" i="8"/>
  <c r="G122" i="8"/>
  <c r="G144" i="8" s="1"/>
  <c r="F122" i="8"/>
  <c r="G121" i="8"/>
  <c r="G120" i="8"/>
  <c r="F120" i="8"/>
  <c r="C58" i="8"/>
  <c r="C54" i="8"/>
  <c r="C26" i="8"/>
  <c r="F158" i="7"/>
  <c r="C152" i="7"/>
  <c r="F157" i="7" s="1"/>
  <c r="F151" i="7"/>
  <c r="C81" i="7"/>
  <c r="C77" i="7"/>
  <c r="C49" i="7"/>
  <c r="C42" i="7"/>
  <c r="D37" i="7"/>
  <c r="C37" i="7"/>
  <c r="F36" i="7" s="1"/>
  <c r="F34" i="7"/>
  <c r="F33" i="7"/>
  <c r="F30" i="7"/>
  <c r="G29" i="7"/>
  <c r="F29" i="7"/>
  <c r="F26" i="7"/>
  <c r="F25" i="7"/>
  <c r="F22" i="7"/>
  <c r="G598" i="6"/>
  <c r="F598" i="6"/>
  <c r="D598" i="6"/>
  <c r="C598" i="6"/>
  <c r="F597" i="6"/>
  <c r="F596" i="6"/>
  <c r="G595" i="6"/>
  <c r="F595" i="6"/>
  <c r="G594" i="6"/>
  <c r="F594" i="6"/>
  <c r="F593" i="6"/>
  <c r="G592" i="6"/>
  <c r="F592" i="6"/>
  <c r="G591" i="6"/>
  <c r="F591" i="6"/>
  <c r="G590" i="6"/>
  <c r="F590" i="6"/>
  <c r="F589" i="6"/>
  <c r="G588" i="6"/>
  <c r="F588" i="6"/>
  <c r="G587" i="6"/>
  <c r="F587" i="6"/>
  <c r="G586" i="6"/>
  <c r="F586" i="6"/>
  <c r="F585" i="6"/>
  <c r="G584" i="6"/>
  <c r="F584" i="6"/>
  <c r="G583" i="6"/>
  <c r="F583" i="6"/>
  <c r="G582" i="6"/>
  <c r="F582" i="6"/>
  <c r="F581" i="6"/>
  <c r="G580" i="6"/>
  <c r="F580" i="6"/>
  <c r="D577" i="6"/>
  <c r="G576" i="6" s="1"/>
  <c r="C577" i="6"/>
  <c r="F576" i="6"/>
  <c r="G575" i="6"/>
  <c r="F575" i="6"/>
  <c r="F577" i="6" s="1"/>
  <c r="F574" i="6"/>
  <c r="G573" i="6"/>
  <c r="F573" i="6"/>
  <c r="D570" i="6"/>
  <c r="C570" i="6"/>
  <c r="G569" i="6"/>
  <c r="F566" i="6"/>
  <c r="G565" i="6"/>
  <c r="F565" i="6"/>
  <c r="G564" i="6"/>
  <c r="F561" i="6"/>
  <c r="G560" i="6"/>
  <c r="D555" i="6"/>
  <c r="G550" i="6" s="1"/>
  <c r="C555" i="6"/>
  <c r="F550" i="6" s="1"/>
  <c r="F554" i="6"/>
  <c r="F552" i="6"/>
  <c r="F551" i="6"/>
  <c r="F548" i="6"/>
  <c r="F547" i="6"/>
  <c r="G546" i="6"/>
  <c r="F546" i="6"/>
  <c r="F544" i="6"/>
  <c r="F543" i="6"/>
  <c r="F542" i="6"/>
  <c r="F540" i="6"/>
  <c r="F539" i="6"/>
  <c r="F538" i="6"/>
  <c r="G537" i="6"/>
  <c r="D532" i="6"/>
  <c r="G529" i="6" s="1"/>
  <c r="C532" i="6"/>
  <c r="F529" i="6" s="1"/>
  <c r="G531" i="6"/>
  <c r="F531" i="6"/>
  <c r="G530" i="6"/>
  <c r="F530" i="6"/>
  <c r="G528" i="6"/>
  <c r="F528" i="6"/>
  <c r="G527" i="6"/>
  <c r="F527" i="6"/>
  <c r="G526" i="6"/>
  <c r="F526" i="6"/>
  <c r="G524" i="6"/>
  <c r="F524" i="6"/>
  <c r="G523" i="6"/>
  <c r="F523" i="6"/>
  <c r="G522" i="6"/>
  <c r="F522" i="6"/>
  <c r="G520" i="6"/>
  <c r="F520" i="6"/>
  <c r="G519" i="6"/>
  <c r="F519" i="6"/>
  <c r="G518" i="6"/>
  <c r="F518" i="6"/>
  <c r="G516" i="6"/>
  <c r="F516" i="6"/>
  <c r="G515" i="6"/>
  <c r="F515" i="6"/>
  <c r="G514" i="6"/>
  <c r="F514" i="6"/>
  <c r="D475" i="6"/>
  <c r="G481" i="6" s="1"/>
  <c r="C475" i="6"/>
  <c r="F481" i="6" s="1"/>
  <c r="G472" i="6"/>
  <c r="G471" i="6"/>
  <c r="F471" i="6"/>
  <c r="G468" i="6"/>
  <c r="G467" i="6"/>
  <c r="F467" i="6"/>
  <c r="D453" i="6"/>
  <c r="G459" i="6" s="1"/>
  <c r="C453" i="6"/>
  <c r="F459" i="6" s="1"/>
  <c r="G449" i="6"/>
  <c r="F449" i="6"/>
  <c r="G445" i="6"/>
  <c r="F445" i="6"/>
  <c r="D440" i="6"/>
  <c r="G437" i="6" s="1"/>
  <c r="C440" i="6"/>
  <c r="F437" i="6" s="1"/>
  <c r="G439" i="6"/>
  <c r="F439" i="6"/>
  <c r="G438" i="6"/>
  <c r="F438" i="6"/>
  <c r="G436" i="6"/>
  <c r="F436" i="6"/>
  <c r="G435" i="6"/>
  <c r="F435" i="6"/>
  <c r="G434" i="6"/>
  <c r="F434" i="6"/>
  <c r="G432" i="6"/>
  <c r="F432" i="6"/>
  <c r="G431" i="6"/>
  <c r="F431" i="6"/>
  <c r="G430" i="6"/>
  <c r="F430" i="6"/>
  <c r="G428" i="6"/>
  <c r="F428" i="6"/>
  <c r="G427" i="6"/>
  <c r="F427" i="6"/>
  <c r="G426" i="6"/>
  <c r="F426" i="6"/>
  <c r="G424" i="6"/>
  <c r="F424" i="6"/>
  <c r="G423" i="6"/>
  <c r="F423" i="6"/>
  <c r="G422" i="6"/>
  <c r="F422" i="6"/>
  <c r="G420" i="6"/>
  <c r="F420" i="6"/>
  <c r="G419" i="6"/>
  <c r="F419" i="6"/>
  <c r="G418" i="6"/>
  <c r="F418" i="6"/>
  <c r="G416" i="6"/>
  <c r="F416" i="6"/>
  <c r="G381" i="6"/>
  <c r="D381" i="6"/>
  <c r="G380" i="6" s="1"/>
  <c r="C381" i="6"/>
  <c r="F380" i="6" s="1"/>
  <c r="G378" i="6"/>
  <c r="G377" i="6"/>
  <c r="F377" i="6"/>
  <c r="G374" i="6"/>
  <c r="G373" i="6"/>
  <c r="F373" i="6"/>
  <c r="G370" i="6"/>
  <c r="G369" i="6"/>
  <c r="F369" i="6"/>
  <c r="G366" i="6"/>
  <c r="G365" i="6"/>
  <c r="F365" i="6"/>
  <c r="D360" i="6"/>
  <c r="G359" i="6" s="1"/>
  <c r="C360" i="6"/>
  <c r="F359" i="6" s="1"/>
  <c r="G357" i="6"/>
  <c r="G356" i="6"/>
  <c r="F356" i="6"/>
  <c r="D353" i="6"/>
  <c r="G350" i="6" s="1"/>
  <c r="C353" i="6"/>
  <c r="F350" i="6" s="1"/>
  <c r="G352" i="6"/>
  <c r="F352" i="6"/>
  <c r="G351" i="6"/>
  <c r="F351" i="6"/>
  <c r="G349" i="6"/>
  <c r="F349" i="6"/>
  <c r="G348" i="6"/>
  <c r="F348" i="6"/>
  <c r="G347" i="6"/>
  <c r="F347" i="6"/>
  <c r="D343" i="6"/>
  <c r="G341" i="6" s="1"/>
  <c r="C343" i="6"/>
  <c r="F341" i="6" s="1"/>
  <c r="F342" i="6"/>
  <c r="G339" i="6"/>
  <c r="F339" i="6"/>
  <c r="F338" i="6"/>
  <c r="G335" i="6"/>
  <c r="F335" i="6"/>
  <c r="F334" i="6"/>
  <c r="D328" i="6"/>
  <c r="G310" i="6" s="1"/>
  <c r="G328" i="6" s="1"/>
  <c r="C328" i="6"/>
  <c r="F310" i="6"/>
  <c r="F328" i="6" s="1"/>
  <c r="D305" i="6"/>
  <c r="G302" i="6" s="1"/>
  <c r="C305" i="6"/>
  <c r="F302" i="6" s="1"/>
  <c r="G304" i="6"/>
  <c r="F304" i="6"/>
  <c r="G303" i="6"/>
  <c r="F303" i="6"/>
  <c r="G301" i="6"/>
  <c r="F301" i="6"/>
  <c r="G300" i="6"/>
  <c r="F300" i="6"/>
  <c r="G299" i="6"/>
  <c r="F299" i="6"/>
  <c r="G297" i="6"/>
  <c r="F297" i="6"/>
  <c r="G296" i="6"/>
  <c r="F296" i="6"/>
  <c r="G295" i="6"/>
  <c r="F295" i="6"/>
  <c r="G293" i="6"/>
  <c r="F293" i="6"/>
  <c r="G292" i="6"/>
  <c r="F292" i="6"/>
  <c r="G291" i="6"/>
  <c r="F291" i="6"/>
  <c r="G289" i="6"/>
  <c r="F289" i="6"/>
  <c r="G288" i="6"/>
  <c r="F288" i="6"/>
  <c r="G287" i="6"/>
  <c r="F287" i="6"/>
  <c r="G253" i="6"/>
  <c r="D249" i="6"/>
  <c r="G255" i="6" s="1"/>
  <c r="C249" i="6"/>
  <c r="F255" i="6" s="1"/>
  <c r="G246" i="6"/>
  <c r="G245" i="6"/>
  <c r="F245" i="6"/>
  <c r="G242" i="6"/>
  <c r="G241" i="6"/>
  <c r="F241" i="6"/>
  <c r="G231" i="6"/>
  <c r="D227" i="6"/>
  <c r="G233" i="6" s="1"/>
  <c r="C227" i="6"/>
  <c r="F233" i="6" s="1"/>
  <c r="G224" i="6"/>
  <c r="G223" i="6"/>
  <c r="F223" i="6"/>
  <c r="F222" i="6"/>
  <c r="G220" i="6"/>
  <c r="G219" i="6"/>
  <c r="F219" i="6"/>
  <c r="D214" i="6"/>
  <c r="G211" i="6" s="1"/>
  <c r="C214" i="6"/>
  <c r="F213" i="6" s="1"/>
  <c r="F211" i="6"/>
  <c r="F210" i="6"/>
  <c r="F209" i="6"/>
  <c r="F208" i="6"/>
  <c r="F207" i="6"/>
  <c r="F206" i="6"/>
  <c r="F205" i="6"/>
  <c r="F204" i="6"/>
  <c r="F203" i="6"/>
  <c r="F202" i="6"/>
  <c r="F201" i="6"/>
  <c r="F200" i="6"/>
  <c r="F199" i="6"/>
  <c r="F198" i="6"/>
  <c r="F197" i="6"/>
  <c r="G196" i="6"/>
  <c r="F196" i="6"/>
  <c r="F195" i="6"/>
  <c r="F194" i="6"/>
  <c r="F193" i="6"/>
  <c r="F192" i="6"/>
  <c r="F191" i="6"/>
  <c r="F190" i="6"/>
  <c r="F76" i="6"/>
  <c r="D76" i="6"/>
  <c r="C76" i="6"/>
  <c r="F72" i="6"/>
  <c r="D72" i="6"/>
  <c r="C72" i="6"/>
  <c r="F44" i="6"/>
  <c r="D44" i="6"/>
  <c r="C44" i="6"/>
  <c r="C15" i="6"/>
  <c r="F21" i="6" s="1"/>
  <c r="C299" i="5"/>
  <c r="C298" i="5"/>
  <c r="C297" i="5"/>
  <c r="C296" i="5"/>
  <c r="C295" i="5"/>
  <c r="C294" i="5"/>
  <c r="C291" i="5"/>
  <c r="C289" i="5"/>
  <c r="C288" i="5"/>
  <c r="G227" i="5"/>
  <c r="F227" i="5"/>
  <c r="G226" i="5"/>
  <c r="F226" i="5"/>
  <c r="G225" i="5"/>
  <c r="F225" i="5"/>
  <c r="G224" i="5"/>
  <c r="F224" i="5"/>
  <c r="G223" i="5"/>
  <c r="F223" i="5"/>
  <c r="G222" i="5"/>
  <c r="F222" i="5"/>
  <c r="G221" i="5"/>
  <c r="F221" i="5"/>
  <c r="C220" i="5"/>
  <c r="G219" i="5"/>
  <c r="F219" i="5"/>
  <c r="G218" i="5"/>
  <c r="F218" i="5"/>
  <c r="G217" i="5"/>
  <c r="G220" i="5" s="1"/>
  <c r="F217" i="5"/>
  <c r="F220" i="5" s="1"/>
  <c r="F214" i="5"/>
  <c r="F212" i="5"/>
  <c r="F209" i="5"/>
  <c r="C208" i="5"/>
  <c r="F213" i="5" s="1"/>
  <c r="F206" i="5"/>
  <c r="F204" i="5"/>
  <c r="F201" i="5"/>
  <c r="F199" i="5"/>
  <c r="F198" i="5"/>
  <c r="F196" i="5"/>
  <c r="F193" i="5"/>
  <c r="F185" i="5"/>
  <c r="F183" i="5"/>
  <c r="F180" i="5"/>
  <c r="C179" i="5"/>
  <c r="F184" i="5" s="1"/>
  <c r="F178" i="5"/>
  <c r="F175" i="5"/>
  <c r="D167" i="5"/>
  <c r="G164" i="5" s="1"/>
  <c r="G167" i="5" s="1"/>
  <c r="C167" i="5"/>
  <c r="F166" i="5" s="1"/>
  <c r="G166" i="5"/>
  <c r="G165" i="5"/>
  <c r="F164" i="5"/>
  <c r="G161" i="5"/>
  <c r="G160" i="5"/>
  <c r="F159" i="5"/>
  <c r="G157" i="5"/>
  <c r="G156" i="5"/>
  <c r="D155" i="5"/>
  <c r="G159" i="5" s="1"/>
  <c r="C155" i="5"/>
  <c r="F161" i="5" s="1"/>
  <c r="G154" i="5"/>
  <c r="G153" i="5"/>
  <c r="F152" i="5"/>
  <c r="G151" i="5"/>
  <c r="F151" i="5"/>
  <c r="G150" i="5"/>
  <c r="G149" i="5"/>
  <c r="F148" i="5"/>
  <c r="G147" i="5"/>
  <c r="F147" i="5"/>
  <c r="G146" i="5"/>
  <c r="G145" i="5"/>
  <c r="F144" i="5"/>
  <c r="G143" i="5"/>
  <c r="F143" i="5"/>
  <c r="G142" i="5"/>
  <c r="G141" i="5"/>
  <c r="F140" i="5"/>
  <c r="G139" i="5"/>
  <c r="F139" i="5"/>
  <c r="G138" i="5"/>
  <c r="F135" i="5"/>
  <c r="F134" i="5"/>
  <c r="F131" i="5"/>
  <c r="F130" i="5"/>
  <c r="D129" i="5"/>
  <c r="G117" i="5" s="1"/>
  <c r="C129" i="5"/>
  <c r="F133" i="5" s="1"/>
  <c r="F128" i="5"/>
  <c r="F127" i="5"/>
  <c r="F125" i="5"/>
  <c r="F124" i="5"/>
  <c r="F123" i="5"/>
  <c r="F121" i="5"/>
  <c r="F120" i="5"/>
  <c r="F119" i="5"/>
  <c r="F117" i="5"/>
  <c r="F116" i="5"/>
  <c r="F115" i="5"/>
  <c r="F113" i="5"/>
  <c r="F112" i="5"/>
  <c r="F105" i="5"/>
  <c r="F102" i="5"/>
  <c r="F101" i="5"/>
  <c r="D100" i="5"/>
  <c r="G97" i="5" s="1"/>
  <c r="C100" i="5"/>
  <c r="F104" i="5" s="1"/>
  <c r="F99" i="5"/>
  <c r="F98" i="5"/>
  <c r="F96" i="5"/>
  <c r="F95" i="5"/>
  <c r="F94" i="5"/>
  <c r="F86" i="5"/>
  <c r="F82" i="5"/>
  <c r="F79" i="5"/>
  <c r="F78" i="5"/>
  <c r="D77" i="5"/>
  <c r="G80" i="5" s="1"/>
  <c r="C77" i="5"/>
  <c r="F81" i="5" s="1"/>
  <c r="F76" i="5"/>
  <c r="F75" i="5"/>
  <c r="G73" i="5"/>
  <c r="F73" i="5"/>
  <c r="F72" i="5"/>
  <c r="F71" i="5"/>
  <c r="F64" i="5"/>
  <c r="F63" i="5"/>
  <c r="F62" i="5"/>
  <c r="F61" i="5"/>
  <c r="F60" i="5"/>
  <c r="F59" i="5"/>
  <c r="C58" i="5"/>
  <c r="F57" i="5"/>
  <c r="F58" i="5" s="1"/>
  <c r="F56" i="5"/>
  <c r="F55" i="5"/>
  <c r="F54" i="5"/>
  <c r="F53" i="5"/>
  <c r="D45" i="5"/>
  <c r="D292" i="5"/>
  <c r="C292" i="5"/>
  <c r="D290" i="5"/>
  <c r="C290" i="5"/>
  <c r="D300" i="5"/>
  <c r="D293" i="5"/>
  <c r="C300" i="5"/>
  <c r="C293" i="5"/>
  <c r="F292" i="5"/>
  <c r="G192" i="6" l="1"/>
  <c r="G201" i="6"/>
  <c r="G210" i="6"/>
  <c r="G193" i="6"/>
  <c r="G202" i="6"/>
  <c r="F212" i="6"/>
  <c r="G194" i="6"/>
  <c r="G208" i="6"/>
  <c r="G205" i="6"/>
  <c r="G206" i="6"/>
  <c r="G190" i="6"/>
  <c r="G204" i="6"/>
  <c r="G213" i="6"/>
  <c r="G197" i="6"/>
  <c r="G198" i="6"/>
  <c r="G212" i="6"/>
  <c r="F214" i="6"/>
  <c r="G200" i="6"/>
  <c r="G209" i="6"/>
  <c r="G87" i="5"/>
  <c r="G113" i="5"/>
  <c r="G125" i="5"/>
  <c r="G136" i="5"/>
  <c r="G122" i="5"/>
  <c r="F16" i="6"/>
  <c r="F24" i="6"/>
  <c r="F230" i="6"/>
  <c r="F252" i="6"/>
  <c r="F456" i="6"/>
  <c r="F478" i="6"/>
  <c r="G35" i="7"/>
  <c r="G31" i="7"/>
  <c r="G27" i="7"/>
  <c r="G23" i="7"/>
  <c r="G34" i="7"/>
  <c r="G30" i="7"/>
  <c r="G26" i="7"/>
  <c r="G22" i="7"/>
  <c r="F398" i="12"/>
  <c r="G103" i="5"/>
  <c r="F158" i="5"/>
  <c r="F162" i="5"/>
  <c r="F186" i="5"/>
  <c r="F215" i="5"/>
  <c r="F17" i="6"/>
  <c r="F25" i="6"/>
  <c r="G230" i="6"/>
  <c r="G252" i="6"/>
  <c r="G334" i="6"/>
  <c r="G338" i="6"/>
  <c r="G342" i="6"/>
  <c r="G456" i="6"/>
  <c r="G478" i="6"/>
  <c r="G542" i="6"/>
  <c r="G551" i="6"/>
  <c r="F568" i="6"/>
  <c r="F564" i="6"/>
  <c r="F560" i="6"/>
  <c r="F41" i="7"/>
  <c r="F40" i="7"/>
  <c r="F39" i="7"/>
  <c r="F42" i="7" s="1"/>
  <c r="G104" i="5"/>
  <c r="G71" i="5"/>
  <c r="G75" i="5"/>
  <c r="G78" i="5"/>
  <c r="G82" i="5"/>
  <c r="G94" i="5"/>
  <c r="G98" i="5"/>
  <c r="G101" i="5"/>
  <c r="G105" i="5"/>
  <c r="G115" i="5"/>
  <c r="G119" i="5"/>
  <c r="G123" i="5"/>
  <c r="G127" i="5"/>
  <c r="G130" i="5"/>
  <c r="G134" i="5"/>
  <c r="G158" i="5"/>
  <c r="G162" i="5"/>
  <c r="F187" i="5"/>
  <c r="F200" i="5"/>
  <c r="F18" i="6"/>
  <c r="F26" i="6"/>
  <c r="F220" i="6"/>
  <c r="F227" i="6" s="1"/>
  <c r="F224" i="6"/>
  <c r="F231" i="6"/>
  <c r="F242" i="6"/>
  <c r="F249" i="6" s="1"/>
  <c r="F246" i="6"/>
  <c r="F253" i="6"/>
  <c r="F357" i="6"/>
  <c r="F360" i="6" s="1"/>
  <c r="F366" i="6"/>
  <c r="F370" i="6"/>
  <c r="F374" i="6"/>
  <c r="F378" i="6"/>
  <c r="F381" i="6"/>
  <c r="F446" i="6"/>
  <c r="F453" i="6" s="1"/>
  <c r="F450" i="6"/>
  <c r="F457" i="6"/>
  <c r="F468" i="6"/>
  <c r="F475" i="6" s="1"/>
  <c r="F472" i="6"/>
  <c r="F479" i="6"/>
  <c r="G538" i="6"/>
  <c r="G555" i="6" s="1"/>
  <c r="G547" i="6"/>
  <c r="G567" i="6"/>
  <c r="G563" i="6"/>
  <c r="G24" i="7"/>
  <c r="G32" i="7"/>
  <c r="G162" i="8"/>
  <c r="G158" i="8"/>
  <c r="G155" i="8"/>
  <c r="G151" i="8"/>
  <c r="G161" i="8"/>
  <c r="G154" i="8"/>
  <c r="G150" i="8"/>
  <c r="G157" i="8" s="1"/>
  <c r="G160" i="8"/>
  <c r="G81" i="5"/>
  <c r="F12" i="6"/>
  <c r="F19" i="6"/>
  <c r="G446" i="6"/>
  <c r="G453" i="6" s="1"/>
  <c r="G450" i="6"/>
  <c r="G457" i="6"/>
  <c r="G479" i="6"/>
  <c r="G543" i="6"/>
  <c r="G552" i="6"/>
  <c r="G159" i="8"/>
  <c r="F401" i="12"/>
  <c r="F397" i="12"/>
  <c r="F393" i="12"/>
  <c r="F389" i="12"/>
  <c r="F385" i="12"/>
  <c r="F400" i="12"/>
  <c r="F396" i="12"/>
  <c r="F392" i="12"/>
  <c r="F388" i="12"/>
  <c r="F384" i="12"/>
  <c r="F399" i="12"/>
  <c r="F395" i="12"/>
  <c r="F391" i="12"/>
  <c r="F387" i="12"/>
  <c r="G96" i="5"/>
  <c r="G70" i="5"/>
  <c r="G77" i="5" s="1"/>
  <c r="G93" i="5"/>
  <c r="G114" i="5"/>
  <c r="G133" i="5"/>
  <c r="G72" i="5"/>
  <c r="G76" i="5"/>
  <c r="G79" i="5"/>
  <c r="G86" i="5"/>
  <c r="G95" i="5"/>
  <c r="G99" i="5"/>
  <c r="G102" i="5"/>
  <c r="G112" i="5"/>
  <c r="G116" i="5"/>
  <c r="G120" i="5"/>
  <c r="G124" i="5"/>
  <c r="G128" i="5"/>
  <c r="G131" i="5"/>
  <c r="G135" i="5"/>
  <c r="G140" i="5"/>
  <c r="G155" i="5" s="1"/>
  <c r="G144" i="5"/>
  <c r="G148" i="5"/>
  <c r="G152" i="5"/>
  <c r="F181" i="5"/>
  <c r="F194" i="5"/>
  <c r="F208" i="5" s="1"/>
  <c r="F202" i="5"/>
  <c r="F210" i="5"/>
  <c r="F13" i="6"/>
  <c r="F20" i="6"/>
  <c r="F221" i="6"/>
  <c r="F225" i="6"/>
  <c r="F228" i="6"/>
  <c r="F232" i="6"/>
  <c r="F243" i="6"/>
  <c r="F247" i="6"/>
  <c r="F250" i="6"/>
  <c r="F254" i="6"/>
  <c r="F336" i="6"/>
  <c r="F340" i="6"/>
  <c r="F358" i="6"/>
  <c r="F363" i="6"/>
  <c r="F367" i="6"/>
  <c r="F371" i="6"/>
  <c r="F375" i="6"/>
  <c r="F379" i="6"/>
  <c r="F447" i="6"/>
  <c r="F451" i="6"/>
  <c r="F454" i="6"/>
  <c r="F458" i="6"/>
  <c r="F469" i="6"/>
  <c r="F473" i="6"/>
  <c r="F476" i="6"/>
  <c r="F480" i="6"/>
  <c r="G539" i="6"/>
  <c r="G548" i="6"/>
  <c r="G553" i="6"/>
  <c r="G561" i="6"/>
  <c r="G570" i="6" s="1"/>
  <c r="G566" i="6"/>
  <c r="G25" i="7"/>
  <c r="G33" i="7"/>
  <c r="G152" i="8"/>
  <c r="F380" i="12"/>
  <c r="F379" i="12"/>
  <c r="F378" i="12"/>
  <c r="F381" i="12" s="1"/>
  <c r="G121" i="5"/>
  <c r="G132" i="5"/>
  <c r="G74" i="5"/>
  <c r="G118" i="5"/>
  <c r="G126" i="5"/>
  <c r="F80" i="5"/>
  <c r="F87" i="5"/>
  <c r="F103" i="5"/>
  <c r="F132" i="5"/>
  <c r="F136" i="5"/>
  <c r="F141" i="5"/>
  <c r="F145" i="5"/>
  <c r="F149" i="5"/>
  <c r="F153" i="5"/>
  <c r="F156" i="5"/>
  <c r="F160" i="5"/>
  <c r="F165" i="5"/>
  <c r="F167" i="5" s="1"/>
  <c r="F174" i="5"/>
  <c r="F182" i="5"/>
  <c r="F195" i="5"/>
  <c r="F203" i="5"/>
  <c r="F211" i="5"/>
  <c r="F14" i="6"/>
  <c r="G221" i="6"/>
  <c r="G227" i="6" s="1"/>
  <c r="G225" i="6"/>
  <c r="G228" i="6"/>
  <c r="G232" i="6"/>
  <c r="G243" i="6"/>
  <c r="G249" i="6" s="1"/>
  <c r="G247" i="6"/>
  <c r="G250" i="6"/>
  <c r="G254" i="6"/>
  <c r="G336" i="6"/>
  <c r="G340" i="6"/>
  <c r="G358" i="6"/>
  <c r="G360" i="6" s="1"/>
  <c r="G363" i="6"/>
  <c r="G367" i="6"/>
  <c r="G371" i="6"/>
  <c r="G375" i="6"/>
  <c r="G379" i="6"/>
  <c r="G447" i="6"/>
  <c r="G451" i="6"/>
  <c r="G454" i="6"/>
  <c r="G458" i="6"/>
  <c r="G469" i="6"/>
  <c r="G475" i="6" s="1"/>
  <c r="G473" i="6"/>
  <c r="G476" i="6"/>
  <c r="G480" i="6"/>
  <c r="G544" i="6"/>
  <c r="G549" i="6"/>
  <c r="F562" i="6"/>
  <c r="F567" i="6"/>
  <c r="G163" i="8"/>
  <c r="F394" i="12"/>
  <c r="F473" i="12"/>
  <c r="F469" i="12"/>
  <c r="F472" i="12"/>
  <c r="F468" i="12"/>
  <c r="F471" i="12"/>
  <c r="F467" i="12"/>
  <c r="F226" i="6"/>
  <c r="F229" i="6"/>
  <c r="F244" i="6"/>
  <c r="F248" i="6"/>
  <c r="F251" i="6"/>
  <c r="F290" i="6"/>
  <c r="F305" i="6" s="1"/>
  <c r="F294" i="6"/>
  <c r="F298" i="6"/>
  <c r="F333" i="6"/>
  <c r="F337" i="6"/>
  <c r="F346" i="6"/>
  <c r="F353" i="6" s="1"/>
  <c r="F364" i="6"/>
  <c r="F368" i="6"/>
  <c r="F372" i="6"/>
  <c r="F376" i="6"/>
  <c r="F417" i="6"/>
  <c r="F440" i="6" s="1"/>
  <c r="F421" i="6"/>
  <c r="F425" i="6"/>
  <c r="F429" i="6"/>
  <c r="F433" i="6"/>
  <c r="F448" i="6"/>
  <c r="F452" i="6"/>
  <c r="F455" i="6"/>
  <c r="F470" i="6"/>
  <c r="F474" i="6"/>
  <c r="F477" i="6"/>
  <c r="F517" i="6"/>
  <c r="F532" i="6" s="1"/>
  <c r="F521" i="6"/>
  <c r="F525" i="6"/>
  <c r="G540" i="6"/>
  <c r="G545" i="6"/>
  <c r="G554" i="6"/>
  <c r="G562" i="6"/>
  <c r="G568" i="6"/>
  <c r="G597" i="6"/>
  <c r="G593" i="6"/>
  <c r="G589" i="6"/>
  <c r="G585" i="6"/>
  <c r="G581" i="6"/>
  <c r="G596" i="6"/>
  <c r="G28" i="7"/>
  <c r="G36" i="7"/>
  <c r="G153" i="8"/>
  <c r="F18" i="12"/>
  <c r="F17" i="12"/>
  <c r="F17" i="13"/>
  <c r="F16" i="12"/>
  <c r="F19" i="12" s="1"/>
  <c r="F22" i="6"/>
  <c r="F70" i="5"/>
  <c r="F77" i="5" s="1"/>
  <c r="F74" i="5"/>
  <c r="F93" i="5"/>
  <c r="F100" i="5" s="1"/>
  <c r="F97" i="5"/>
  <c r="F114" i="5"/>
  <c r="F129" i="5" s="1"/>
  <c r="F118" i="5"/>
  <c r="F122" i="5"/>
  <c r="F126" i="5"/>
  <c r="F138" i="5"/>
  <c r="F155" i="5" s="1"/>
  <c r="F142" i="5"/>
  <c r="F146" i="5"/>
  <c r="F150" i="5"/>
  <c r="F154" i="5"/>
  <c r="F157" i="5"/>
  <c r="F177" i="5"/>
  <c r="F197" i="5"/>
  <c r="F205" i="5"/>
  <c r="F23" i="6"/>
  <c r="G191" i="6"/>
  <c r="G195" i="6"/>
  <c r="G199" i="6"/>
  <c r="G203" i="6"/>
  <c r="G207" i="6"/>
  <c r="G222" i="6"/>
  <c r="G226" i="6"/>
  <c r="G229" i="6"/>
  <c r="G244" i="6"/>
  <c r="G248" i="6"/>
  <c r="G251" i="6"/>
  <c r="G290" i="6"/>
  <c r="G305" i="6" s="1"/>
  <c r="G294" i="6"/>
  <c r="G298" i="6"/>
  <c r="G333" i="6"/>
  <c r="G343" i="6" s="1"/>
  <c r="G337" i="6"/>
  <c r="G346" i="6"/>
  <c r="G353" i="6" s="1"/>
  <c r="G364" i="6"/>
  <c r="G368" i="6"/>
  <c r="G372" i="6"/>
  <c r="G376" i="6"/>
  <c r="G417" i="6"/>
  <c r="G440" i="6" s="1"/>
  <c r="G421" i="6"/>
  <c r="G425" i="6"/>
  <c r="G429" i="6"/>
  <c r="G433" i="6"/>
  <c r="G448" i="6"/>
  <c r="G452" i="6"/>
  <c r="G455" i="6"/>
  <c r="G470" i="6"/>
  <c r="G474" i="6"/>
  <c r="G477" i="6"/>
  <c r="G517" i="6"/>
  <c r="G532" i="6" s="1"/>
  <c r="G521" i="6"/>
  <c r="G525" i="6"/>
  <c r="G541" i="6"/>
  <c r="F553" i="6"/>
  <c r="F549" i="6"/>
  <c r="F545" i="6"/>
  <c r="F541" i="6"/>
  <c r="F537" i="6"/>
  <c r="F563" i="6"/>
  <c r="F569" i="6"/>
  <c r="G574" i="6"/>
  <c r="G577" i="6" s="1"/>
  <c r="F386" i="12"/>
  <c r="F466" i="12"/>
  <c r="F474" i="12" s="1"/>
  <c r="F576" i="12"/>
  <c r="F159" i="7"/>
  <c r="F160" i="8"/>
  <c r="F182" i="8"/>
  <c r="G368" i="12"/>
  <c r="G372" i="12"/>
  <c r="G439" i="12"/>
  <c r="G443" i="12"/>
  <c r="G447" i="12"/>
  <c r="G451" i="12"/>
  <c r="G455" i="12"/>
  <c r="G459" i="12"/>
  <c r="G490" i="12"/>
  <c r="G494" i="12"/>
  <c r="G535" i="12"/>
  <c r="G539" i="12"/>
  <c r="G543" i="12"/>
  <c r="G547" i="12"/>
  <c r="G551" i="12"/>
  <c r="G562" i="12"/>
  <c r="G576" i="12" s="1"/>
  <c r="G566" i="12"/>
  <c r="G570" i="12"/>
  <c r="G574" i="12"/>
  <c r="G586" i="12"/>
  <c r="G588" i="12" s="1"/>
  <c r="G591" i="12"/>
  <c r="G595" i="12" s="1"/>
  <c r="G182" i="8"/>
  <c r="F153" i="7"/>
  <c r="G369" i="12"/>
  <c r="G373" i="12"/>
  <c r="G378" i="12"/>
  <c r="G381" i="12" s="1"/>
  <c r="G387" i="12"/>
  <c r="G391" i="12"/>
  <c r="G395" i="12"/>
  <c r="G399" i="12"/>
  <c r="G440" i="12"/>
  <c r="G444" i="12"/>
  <c r="G448" i="12"/>
  <c r="G452" i="12"/>
  <c r="G456" i="12"/>
  <c r="G460" i="12"/>
  <c r="G467" i="12"/>
  <c r="G474" i="12" s="1"/>
  <c r="G471" i="12"/>
  <c r="G491" i="12"/>
  <c r="G495" i="12"/>
  <c r="G536" i="12"/>
  <c r="G540" i="12"/>
  <c r="G544" i="12"/>
  <c r="G548" i="12"/>
  <c r="G552" i="12"/>
  <c r="G563" i="12"/>
  <c r="G567" i="12"/>
  <c r="G571" i="12"/>
  <c r="G575" i="12"/>
  <c r="F154" i="7"/>
  <c r="G172" i="8"/>
  <c r="G179" i="8" s="1"/>
  <c r="G176" i="8"/>
  <c r="G183" i="8"/>
  <c r="F216" i="12"/>
  <c r="F239" i="12" s="1"/>
  <c r="F220" i="12"/>
  <c r="F224" i="12"/>
  <c r="F228" i="12"/>
  <c r="F232" i="12"/>
  <c r="F236" i="12"/>
  <c r="F267" i="12"/>
  <c r="F271" i="12"/>
  <c r="F312" i="12"/>
  <c r="F316" i="12"/>
  <c r="F320" i="12"/>
  <c r="F324" i="12"/>
  <c r="F327" i="12" s="1"/>
  <c r="F335" i="12"/>
  <c r="F339" i="12"/>
  <c r="F343" i="12"/>
  <c r="F347" i="12"/>
  <c r="F357" i="12"/>
  <c r="F361" i="12"/>
  <c r="F23" i="7"/>
  <c r="F37" i="7" s="1"/>
  <c r="F27" i="7"/>
  <c r="F31" i="7"/>
  <c r="F35" i="7"/>
  <c r="F148" i="7"/>
  <c r="F155" i="7"/>
  <c r="F151" i="8"/>
  <c r="F157" i="8" s="1"/>
  <c r="F155" i="8"/>
  <c r="F158" i="8"/>
  <c r="F162" i="8"/>
  <c r="F173" i="8"/>
  <c r="F179" i="8" s="1"/>
  <c r="F177" i="8"/>
  <c r="F180" i="8"/>
  <c r="F184" i="8"/>
  <c r="F149" i="7"/>
  <c r="F156" i="7"/>
  <c r="G173" i="8"/>
  <c r="G177" i="8"/>
  <c r="G180" i="8"/>
  <c r="F37" i="12"/>
  <c r="F217" i="12"/>
  <c r="F221" i="12"/>
  <c r="F225" i="12"/>
  <c r="F229" i="12"/>
  <c r="F233" i="12"/>
  <c r="F268" i="12"/>
  <c r="F274" i="12" s="1"/>
  <c r="F309" i="12"/>
  <c r="F313" i="12"/>
  <c r="F317" i="12"/>
  <c r="F321" i="12"/>
  <c r="F332" i="12"/>
  <c r="F336" i="12"/>
  <c r="F340" i="12"/>
  <c r="F344" i="12"/>
  <c r="F354" i="12"/>
  <c r="F358" i="12"/>
  <c r="F367" i="12"/>
  <c r="F374" i="12" s="1"/>
  <c r="F438" i="12"/>
  <c r="F461" i="12" s="1"/>
  <c r="F442" i="12"/>
  <c r="F446" i="12"/>
  <c r="F450" i="12"/>
  <c r="F454" i="12"/>
  <c r="F489" i="12"/>
  <c r="F496" i="12" s="1"/>
  <c r="F546" i="12"/>
  <c r="F553" i="12" s="1"/>
  <c r="F24" i="7"/>
  <c r="F28" i="7"/>
  <c r="F32" i="7"/>
  <c r="F150" i="7"/>
  <c r="F121" i="8"/>
  <c r="F144" i="8" s="1"/>
  <c r="F125" i="8"/>
  <c r="F129" i="8"/>
  <c r="F133" i="8"/>
  <c r="F137" i="8"/>
  <c r="F152" i="8"/>
  <c r="F156" i="8"/>
  <c r="F159" i="8"/>
  <c r="F174" i="8"/>
  <c r="F178" i="8"/>
  <c r="F181" i="8"/>
  <c r="G217" i="12"/>
  <c r="G239" i="12" s="1"/>
  <c r="G221" i="12"/>
  <c r="G225" i="12"/>
  <c r="G229" i="12"/>
  <c r="G233" i="12"/>
  <c r="G268" i="12"/>
  <c r="G274" i="12" s="1"/>
  <c r="G309" i="12"/>
  <c r="G313" i="12"/>
  <c r="G317" i="12"/>
  <c r="G321" i="12"/>
  <c r="G327" i="12" s="1"/>
  <c r="G332" i="12"/>
  <c r="G336" i="12"/>
  <c r="G340" i="12"/>
  <c r="G344" i="12"/>
  <c r="G354" i="12"/>
  <c r="G364" i="12" s="1"/>
  <c r="G358" i="12"/>
  <c r="G367" i="12"/>
  <c r="G374" i="12" s="1"/>
  <c r="G385" i="12"/>
  <c r="G402" i="12" s="1"/>
  <c r="G389" i="12"/>
  <c r="G393" i="12"/>
  <c r="G397" i="12"/>
  <c r="G438" i="12"/>
  <c r="G461" i="12" s="1"/>
  <c r="G442" i="12"/>
  <c r="G446" i="12"/>
  <c r="G450" i="12"/>
  <c r="G454" i="12"/>
  <c r="G469" i="12"/>
  <c r="G489" i="12"/>
  <c r="G496" i="12" s="1"/>
  <c r="G538" i="12"/>
  <c r="G542" i="12"/>
  <c r="G546" i="12"/>
  <c r="G569" i="12"/>
  <c r="G214" i="6" l="1"/>
  <c r="G553" i="12"/>
  <c r="F555" i="6"/>
  <c r="F179" i="5"/>
  <c r="G129" i="5"/>
  <c r="F364" i="12"/>
  <c r="F402" i="12"/>
  <c r="G100" i="5"/>
  <c r="F343" i="6"/>
  <c r="F15" i="6"/>
  <c r="F350" i="12"/>
  <c r="F570" i="6"/>
  <c r="G37" i="7"/>
  <c r="G350" i="12"/>
  <c r="F152" i="7"/>
</calcChain>
</file>

<file path=xl/sharedStrings.xml><?xml version="1.0" encoding="utf-8"?>
<sst xmlns="http://schemas.openxmlformats.org/spreadsheetml/2006/main" count="5812" uniqueCount="2807">
  <si>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</si>
  <si>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</si>
  <si>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</si>
  <si>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</si>
  <si>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</si>
  <si>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</si>
  <si>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</si>
  <si>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</si>
  <si>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</si>
  <si>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</si>
  <si>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</si>
  <si>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</si>
  <si>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</si>
  <si>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</si>
  <si>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</si>
  <si>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</si>
  <si>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</si>
  <si>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</si>
  <si>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</si>
  <si>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</si>
  <si>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</si>
  <si>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</si>
  <si>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</si>
  <si>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</si>
  <si>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</si>
  <si>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</si>
  <si>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</si>
  <si>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</si>
  <si>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</si>
  <si>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</si>
  <si>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</si>
  <si>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</si>
  <si>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</si>
  <si>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</si>
  <si>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</si>
  <si>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</si>
  <si>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</si>
  <si>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</si>
  <si>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</si>
  <si>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</si>
  <si>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</si>
  <si>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</si>
  <si>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</si>
  <si>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</si>
  <si>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</si>
  <si>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</si>
  <si>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</si>
  <si>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</si>
  <si>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</si>
  <si>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</si>
  <si>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</si>
  <si>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</si>
  <si>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</si>
  <si>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</si>
  <si>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</si>
  <si>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</si>
  <si>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</si>
  <si>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</si>
  <si>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</si>
  <si>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</si>
  <si>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</si>
  <si>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</si>
  <si>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</si>
  <si>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</si>
  <si>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</si>
  <si>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</si>
  <si>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</si>
  <si>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</si>
  <si>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</si>
  <si>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</si>
  <si>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</si>
  <si>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</si>
  <si>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</si>
  <si>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</si>
  <si>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</si>
  <si>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</si>
  <si>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</si>
  <si>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</si>
  <si>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</si>
  <si>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</si>
  <si>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</si>
  <si>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</si>
  <si>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</si>
  <si>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</si>
  <si>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</si>
  <si>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</si>
  <si>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</si>
  <si>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</si>
  <si>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</si>
  <si>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</si>
  <si>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</si>
  <si>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</si>
  <si>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</si>
  <si>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</si>
  <si>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</si>
  <si>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</si>
  <si>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</si>
  <si>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</si>
  <si>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</si>
  <si>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</si>
  <si>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</si>
  <si>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</si>
  <si>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</si>
  <si>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</si>
  <si>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</si>
  <si>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</si>
  <si>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</si>
  <si>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</si>
  <si>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</si>
  <si>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</si>
  <si>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</si>
  <si>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</si>
  <si>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</si>
  <si>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</si>
  <si>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</si>
  <si>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</si>
  <si>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</si>
  <si>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</si>
  <si>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</si>
  <si>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</si>
  <si>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</si>
  <si>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</si>
  <si>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</si>
  <si>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</si>
  <si>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</si>
  <si>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</si>
  <si>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</si>
  <si>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</si>
  <si>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</si>
  <si>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</si>
  <si>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</si>
  <si>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</si>
  <si>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</si>
  <si>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</si>
  <si>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</si>
  <si>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</si>
  <si>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</si>
  <si>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</si>
  <si>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</si>
  <si>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</si>
  <si>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</si>
  <si>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</si>
  <si>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</si>
  <si>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</si>
  <si>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</si>
  <si>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</si>
  <si>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</si>
  <si>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</si>
  <si>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</si>
  <si>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</si>
  <si>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</si>
  <si>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</si>
  <si>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</si>
  <si>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</si>
  <si>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</si>
  <si>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</si>
  <si>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</si>
  <si>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</si>
  <si>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</si>
  <si>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</si>
  <si>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</si>
  <si>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</si>
  <si>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</si>
  <si>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Norway</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</si>
  <si>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</si>
  <si>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</si>
  <si>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</si>
  <si>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</si>
  <si>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</si>
  <si>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</si>
  <si>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</si>
  <si>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</si>
  <si>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</si>
  <si>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</si>
  <si>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</si>
  <si>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</si>
  <si>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</si>
  <si>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</si>
  <si>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</si>
  <si>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</si>
  <si>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</si>
  <si>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</si>
  <si>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</si>
  <si>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</si>
  <si>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</si>
  <si>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</si>
  <si>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</si>
  <si>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</si>
  <si>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</si>
  <si>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</si>
  <si>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</si>
  <si>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</si>
  <si>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</si>
  <si>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</si>
  <si>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</si>
  <si>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</si>
  <si>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</si>
  <si>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</si>
  <si>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</si>
  <si>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</si>
  <si>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</si>
  <si>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</si>
  <si>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</si>
  <si>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</si>
  <si>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</si>
  <si>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</si>
  <si>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</si>
  <si>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</si>
  <si>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t>1. All worksheets: Update the year of the HTT template next to the title of each</t>
  </si>
  <si>
    <t xml:space="preserve">2. Worksheet “A. HTT General”: Section 14 cell C242 was unblocked for issuers to insert information </t>
  </si>
  <si>
    <t>3. Worksheets “B1. HTT Mortgage Assets”: correction of numbering of the rows of sections starting from 7A.18 until 7B.29</t>
  </si>
  <si>
    <t>4. Worksheet “B1. HTT Mortgage Assets”, “F1. HTT – Optional Sustainable Mortgage Data”: NEW SECTION “CO2 emission (kg of Co2 per year) – optional ”, respectively new section 20 and 29 in tabs B1 and F1. This inclusion has not affected the position of the existing sections.</t>
  </si>
  <si>
    <t>5. Worksheet “B1. HTT Mortgage Assets”, “F1. HTT – Optional Sustainable Mortgage Data”: Section 17 (Section 27) correction in the breakdown of the age-bucket changing “1945-1960” to “1946-1960”</t>
  </si>
  <si>
    <t>6. Worksheet “B1. HTT Mortgage Assets”, “F1. HTT – Optional Sustainable Mortgage Data”: Section 16 (Section 26) correction of the title in “Average energy use intensity (kWh/m2 per year)</t>
  </si>
  <si>
    <t>7. Worksheet “C. HTT Harmonised Glossary” – cancellation in section 1 of Glossary entries which are already present in section 2 (ESG-items)</t>
  </si>
  <si>
    <t>8. Worksheet “E. Optional ECB-ECAIs data” – additional transaction counterparty in Section 1 to be indicated where applicable</t>
  </si>
  <si>
    <t>9. Worksheet “F1. HTT – Optional Sustainable Mortgage Data”: clarification in section (change the data requirement from “% Total sustainable Mortgage” to “Total sustainable Mortgages”</t>
  </si>
  <si>
    <t>10. Worksheet “F1. HTT – Optional Sustainable Mortgage Data”: elimination of column %CRE as data requirement is redundant here.  </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</si>
  <si>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</si>
  <si>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</si>
  <si>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</si>
  <si>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</si>
  <si>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</si>
  <si>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</si>
  <si>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</si>
  <si>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</si>
  <si>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</si>
  <si>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</si>
  <si>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</si>
  <si>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</si>
  <si>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</si>
  <si>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</si>
  <si>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</si>
  <si>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</si>
  <si>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</si>
  <si>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</si>
  <si>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</si>
  <si>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</si>
  <si>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</si>
  <si>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</si>
  <si>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</si>
  <si>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</si>
  <si>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</si>
  <si>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</si>
  <si>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</si>
  <si>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</si>
  <si>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</si>
  <si>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</si>
  <si>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</si>
  <si>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</si>
  <si>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</si>
  <si>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</si>
  <si>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</si>
  <si>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</si>
  <si>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</si>
  <si>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</si>
  <si>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</si>
  <si>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</si>
  <si>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</si>
  <si>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</si>
  <si>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</si>
  <si>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</si>
  <si>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</si>
  <si>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</si>
  <si>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</si>
  <si>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</si>
  <si>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</si>
  <si>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</si>
  <si>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</si>
  <si>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</si>
  <si>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</si>
  <si>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</si>
  <si>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</si>
  <si>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</si>
  <si>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</si>
  <si>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</si>
  <si>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</si>
  <si>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</si>
  <si>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</si>
  <si>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</si>
  <si>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</si>
  <si>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KLP Boligkreditt AS</t>
  </si>
  <si>
    <t>G.1.1.3</t>
  </si>
  <si>
    <t>Link to Issuer's Website</t>
  </si>
  <si>
    <t>www.klp.no</t>
  </si>
  <si>
    <t>G.1.1.4</t>
  </si>
  <si>
    <t>Cut-off date</t>
  </si>
  <si>
    <t>30.09.2022</t>
  </si>
  <si>
    <t>OG.1.1.1</t>
  </si>
  <si>
    <t>Optional information e.g. Contact names</t>
  </si>
  <si>
    <t>Christopher Andrew Nicolson Steen</t>
  </si>
  <si>
    <t>OG.1.1.2</t>
  </si>
  <si>
    <t>Optional information e.g. Parent name</t>
  </si>
  <si>
    <t>KLP Banken AS</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</si>
  <si>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</si>
  <si>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</si>
  <si>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</si>
  <si>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</si>
  <si>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</si>
  <si>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</si>
  <si>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</si>
  <si>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</si>
  <si>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</si>
  <si>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</si>
  <si>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</si>
  <si>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</si>
  <si>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</si>
  <si>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</si>
  <si>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</si>
  <si>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</si>
  <si>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</si>
  <si>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</si>
  <si>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</si>
  <si>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</si>
  <si>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</si>
  <si>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</si>
  <si>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</si>
  <si>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</si>
  <si>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</si>
  <si>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</si>
  <si>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</si>
  <si>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</si>
  <si>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</si>
  <si>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</si>
  <si>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</si>
  <si>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</si>
  <si>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</si>
  <si>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</si>
  <si>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</si>
  <si>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</si>
  <si>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</si>
  <si>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</si>
  <si>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</si>
  <si>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2%</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</si>
  <si>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</si>
  <si>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</si>
  <si>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</si>
  <si>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</si>
  <si>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</si>
  <si>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</si>
  <si>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</si>
  <si>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</si>
  <si>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</si>
  <si>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</si>
  <si>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</si>
  <si>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</si>
  <si>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</si>
  <si>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</si>
  <si>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</si>
  <si>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</si>
  <si>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</si>
  <si>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</si>
  <si>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</si>
  <si>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</si>
  <si>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</si>
  <si>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</si>
  <si>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</si>
  <si>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</si>
  <si>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</si>
  <si>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</si>
  <si>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</si>
  <si>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</si>
  <si>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</si>
  <si>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</si>
  <si>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</si>
  <si>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</si>
  <si>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</si>
  <si>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</si>
  <si>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</si>
  <si>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</si>
  <si>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</si>
  <si>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</si>
  <si>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</si>
  <si>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</si>
  <si>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</si>
  <si>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</si>
  <si>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</si>
  <si>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</si>
  <si>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</si>
  <si>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</si>
  <si>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</si>
  <si>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</si>
  <si>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</si>
  <si>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</si>
  <si>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</si>
  <si>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</si>
  <si>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</si>
  <si>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</si>
  <si>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</si>
  <si>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</si>
  <si>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</si>
  <si>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</si>
  <si>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</si>
  <si>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</si>
  <si>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</si>
  <si>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</si>
  <si>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</si>
  <si>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</si>
  <si>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</si>
  <si>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</si>
  <si>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</si>
  <si>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</si>
  <si>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</si>
  <si>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</si>
  <si>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</si>
  <si>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</si>
  <si>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</si>
  <si>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</si>
  <si>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</si>
  <si>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</si>
  <si>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</si>
  <si>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</si>
  <si>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</si>
  <si>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</si>
  <si>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</si>
  <si>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</si>
  <si>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</si>
  <si>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</si>
  <si>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</si>
  <si>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</si>
  <si>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</si>
  <si>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</si>
  <si>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</si>
  <si>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</si>
  <si>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</si>
  <si>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</si>
  <si>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</si>
  <si>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</si>
  <si>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</si>
  <si>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</si>
  <si>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</si>
  <si>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</si>
  <si>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</si>
  <si>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</si>
  <si>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</si>
  <si>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</si>
  <si>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</si>
  <si>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</si>
  <si>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</si>
  <si>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</si>
  <si>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</si>
  <si>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</si>
  <si>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</si>
  <si>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</si>
  <si>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</si>
  <si>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</si>
  <si>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</si>
  <si>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</si>
  <si>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</si>
  <si>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</si>
  <si>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</si>
  <si>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</si>
  <si>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</si>
  <si>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</si>
  <si>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</si>
  <si>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</si>
  <si>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</si>
  <si>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</si>
  <si>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</si>
  <si>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</si>
  <si>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</si>
  <si>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</si>
  <si>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</si>
  <si>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</si>
  <si>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</si>
  <si>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</si>
  <si>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</si>
  <si>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</si>
  <si>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</si>
  <si>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</si>
  <si>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</si>
  <si>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</si>
  <si>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</si>
  <si>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</si>
  <si>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</si>
  <si>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</si>
  <si>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</si>
  <si>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</si>
  <si>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</si>
  <si>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</si>
  <si>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</si>
  <si>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</si>
  <si>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</si>
  <si>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</si>
  <si>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</si>
  <si>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</si>
  <si>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</si>
  <si>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</si>
  <si>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</si>
  <si>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</si>
  <si>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</si>
  <si>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</si>
  <si>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</si>
  <si>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</si>
  <si>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</si>
  <si>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</si>
  <si>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</si>
  <si>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</si>
  <si>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</si>
  <si>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</si>
  <si>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</si>
  <si>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</si>
  <si>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</si>
  <si>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</si>
  <si>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</si>
  <si>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</si>
  <si>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</si>
  <si>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</si>
  <si>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</si>
  <si>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</si>
  <si>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</si>
  <si>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</si>
  <si>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</si>
  <si>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</si>
  <si>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</si>
  <si>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</si>
  <si>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</si>
  <si>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</si>
  <si>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</si>
  <si>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</si>
  <si>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</si>
  <si>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</si>
  <si>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</si>
  <si>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</si>
  <si>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</si>
  <si>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</si>
  <si>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</si>
  <si>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</si>
  <si>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</si>
  <si>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</si>
  <si>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</si>
  <si>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</si>
  <si>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</si>
  <si>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</si>
  <si>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</si>
  <si>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</si>
  <si>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</si>
  <si>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</si>
  <si>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</si>
  <si>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</si>
  <si>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</si>
  <si>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</si>
  <si>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</si>
  <si>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</si>
  <si>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</si>
  <si>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</si>
  <si>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</si>
  <si>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</si>
  <si>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</si>
  <si>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</si>
  <si>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</si>
  <si>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</si>
  <si>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</si>
  <si>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</si>
  <si>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</si>
  <si>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</si>
  <si>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</si>
  <si>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</si>
  <si>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</si>
  <si>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</si>
  <si>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</si>
  <si>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</si>
  <si>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</si>
  <si>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</si>
  <si>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</si>
  <si>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</si>
  <si>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</si>
  <si>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</si>
  <si>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</si>
  <si>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</si>
  <si>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</si>
  <si>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</si>
  <si>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</si>
  <si>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</si>
  <si>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</si>
  <si>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</si>
  <si>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</si>
  <si>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</si>
  <si>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</si>
  <si>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</si>
  <si>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</si>
  <si>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</si>
  <si>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</si>
  <si>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</si>
  <si>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</si>
  <si>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</si>
  <si>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</si>
  <si>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</si>
  <si>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</si>
  <si>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</si>
  <si>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</si>
  <si>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</si>
  <si>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</si>
  <si>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</si>
  <si>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</si>
  <si>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</si>
  <si>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</si>
  <si>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</si>
  <si>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</si>
  <si>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</si>
  <si>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</si>
  <si>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</si>
  <si>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</si>
  <si>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</si>
  <si>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</si>
  <si>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</si>
  <si>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</si>
  <si>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</si>
  <si>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ND2</t>
  </si>
  <si>
    <t>G.3.13.3</t>
  </si>
  <si>
    <t>Type of currency rate swaps (intra-group, external or both)</t>
  </si>
  <si>
    <t>ND3</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</si>
  <si>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</si>
  <si>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</si>
  <si>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</si>
  <si>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</si>
  <si>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</si>
  <si>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</si>
  <si>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</si>
  <si>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</si>
  <si>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</si>
  <si>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</si>
  <si>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</si>
  <si>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</si>
  <si>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</si>
  <si>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</si>
  <si>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</si>
  <si>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</si>
  <si>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</si>
  <si>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</si>
  <si>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</si>
  <si>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</si>
  <si>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</si>
  <si>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</si>
  <si>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</si>
  <si>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</si>
  <si>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</si>
  <si>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</si>
  <si>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</si>
  <si>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</si>
  <si>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</si>
  <si>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</si>
  <si>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</si>
  <si>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</si>
  <si>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</si>
  <si>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</si>
  <si>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</si>
  <si>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</si>
  <si>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</si>
  <si>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</si>
  <si>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</si>
  <si>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</si>
  <si>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</si>
  <si>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</si>
  <si>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</si>
  <si>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</si>
  <si>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</si>
  <si>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</si>
  <si>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</si>
  <si>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</si>
  <si>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</si>
  <si>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</si>
  <si>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</si>
  <si>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</si>
  <si>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</si>
  <si>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</si>
  <si>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</si>
  <si>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</si>
  <si>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</si>
  <si>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</si>
  <si>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</si>
  <si>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</si>
  <si>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</si>
  <si>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</si>
  <si>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</si>
  <si>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</si>
  <si>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</si>
  <si>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</si>
  <si>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</si>
  <si>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</si>
  <si>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</si>
  <si>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</si>
  <si>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</si>
  <si>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</si>
  <si>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</si>
  <si>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</si>
  <si>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</si>
  <si>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</si>
  <si>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</si>
  <si>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</si>
  <si>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</si>
  <si>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</si>
  <si>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</si>
  <si>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</si>
  <si>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</si>
  <si>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</si>
  <si>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</si>
  <si>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</si>
  <si>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</si>
  <si>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</si>
  <si>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</si>
  <si>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</si>
  <si>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</si>
  <si>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</si>
  <si>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</si>
  <si>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</si>
  <si>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</si>
  <si>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</si>
  <si>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</si>
  <si>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</si>
  <si>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</si>
  <si>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</si>
  <si>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</si>
  <si>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</si>
  <si>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</si>
  <si>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</si>
  <si>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</si>
  <si>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</si>
  <si>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</si>
  <si>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</si>
  <si>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</si>
  <si>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</si>
  <si>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</si>
  <si>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</si>
  <si>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</si>
  <si>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</si>
  <si>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</si>
  <si>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</si>
  <si>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</si>
  <si>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</si>
  <si>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</si>
  <si>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</si>
  <si>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</si>
  <si>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</si>
  <si>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</si>
  <si>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</si>
  <si>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</si>
  <si>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</si>
  <si>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</si>
  <si>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</si>
  <si>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</si>
  <si>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</si>
  <si>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</si>
  <si>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</si>
  <si>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</si>
  <si>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</si>
  <si>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</si>
  <si>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</si>
  <si>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</si>
  <si>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</si>
  <si>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</si>
  <si>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</si>
  <si>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</si>
  <si>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</si>
  <si>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</si>
  <si>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</si>
  <si>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</si>
  <si>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</si>
  <si>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</si>
  <si>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</si>
  <si>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</si>
  <si>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</si>
  <si>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</si>
  <si>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</si>
  <si>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</si>
  <si>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</si>
  <si>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</si>
  <si>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</si>
  <si>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</si>
  <si>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</si>
  <si>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</si>
  <si>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</si>
  <si>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</si>
  <si>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</si>
  <si>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</si>
  <si>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</si>
  <si>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</si>
  <si>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</si>
  <si>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</si>
  <si>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</si>
  <si>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</si>
  <si>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</si>
  <si>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</si>
  <si>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</si>
  <si>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</si>
  <si>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</si>
  <si>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</si>
  <si>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</si>
  <si>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</si>
  <si>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</si>
  <si>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</si>
  <si>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</si>
  <si>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</si>
  <si>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</si>
  <si>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</si>
  <si>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</si>
  <si>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</si>
  <si>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</si>
  <si>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</si>
  <si>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</si>
  <si>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</si>
  <si>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</si>
  <si>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</si>
  <si>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</si>
  <si>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</si>
  <si>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</si>
  <si>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</si>
  <si>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</si>
  <si>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</si>
  <si>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</si>
  <si>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</si>
  <si>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</si>
  <si>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</si>
  <si>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</si>
  <si>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</si>
  <si>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</si>
  <si>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</si>
  <si>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</si>
  <si>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</si>
  <si>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</si>
  <si>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</si>
  <si>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</si>
  <si>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</si>
  <si>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</si>
  <si>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</si>
  <si>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</si>
  <si>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</si>
  <si>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</si>
  <si>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</si>
  <si>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</si>
  <si>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</si>
  <si>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</si>
  <si>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</si>
  <si>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</si>
  <si>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</si>
  <si>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</si>
  <si>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</si>
  <si>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</si>
  <si>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</si>
  <si>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</si>
  <si>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</si>
  <si>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</si>
  <si>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</si>
  <si>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</si>
  <si>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</si>
  <si>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</si>
  <si>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</si>
  <si>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</si>
  <si>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</si>
  <si>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</si>
  <si>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</si>
  <si>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</si>
  <si>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</si>
  <si>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</si>
  <si>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</si>
  <si>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</si>
  <si>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</si>
  <si>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</si>
  <si>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</si>
  <si>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</si>
  <si>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</si>
  <si>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</si>
  <si>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</si>
  <si>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</si>
  <si>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</si>
  <si>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</si>
  <si>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</si>
  <si>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</si>
  <si>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</si>
  <si>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</si>
  <si>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</si>
  <si>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</si>
  <si>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</si>
  <si>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</si>
  <si>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</si>
  <si>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</si>
  <si>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</si>
  <si>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</si>
  <si>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</si>
  <si>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</si>
  <si>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</si>
  <si>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</si>
  <si>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</si>
  <si>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</si>
  <si>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</si>
  <si>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</si>
  <si>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</si>
  <si>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</si>
  <si>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</si>
  <si>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</si>
  <si>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</si>
  <si>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100%</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</si>
  <si>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</si>
  <si>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</si>
  <si>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</si>
  <si>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</si>
  <si>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</si>
  <si>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</si>
  <si>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</si>
  <si>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</si>
  <si>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</si>
  <si>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</si>
  <si>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</si>
  <si>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</si>
  <si>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</si>
  <si>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</si>
  <si>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</si>
  <si>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</si>
  <si>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</si>
  <si>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</si>
  <si>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</si>
  <si>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</si>
  <si>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</si>
  <si>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</si>
  <si>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</si>
  <si>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</si>
  <si>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</si>
  <si>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Viken</t>
  </si>
  <si>
    <t>M.7.5.2</t>
  </si>
  <si>
    <t>Vestland</t>
  </si>
  <si>
    <t>M.7.5.3</t>
  </si>
  <si>
    <t>Vestfold og Telemark</t>
  </si>
  <si>
    <t>M.7.5.4</t>
  </si>
  <si>
    <t>Oslo</t>
  </si>
  <si>
    <t>M.7.5.5</t>
  </si>
  <si>
    <t>Rogaland</t>
  </si>
  <si>
    <t>M.7.5.6</t>
  </si>
  <si>
    <t>Innlandet</t>
  </si>
  <si>
    <t>M.7.5.7</t>
  </si>
  <si>
    <t>Trøndelag</t>
  </si>
  <si>
    <t>M.7.5.8</t>
  </si>
  <si>
    <t>Troms og Finnmark</t>
  </si>
  <si>
    <t>M.7.5.9</t>
  </si>
  <si>
    <t>Nordland</t>
  </si>
  <si>
    <t>M.7.5.10</t>
  </si>
  <si>
    <t>Møre og Romsdal</t>
  </si>
  <si>
    <t>M.7.5.11</t>
  </si>
  <si>
    <t>Agder</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</si>
  <si>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</si>
  <si>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</si>
  <si>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</si>
  <si>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</si>
  <si>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</si>
  <si>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</si>
  <si>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</si>
  <si>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</si>
  <si>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</si>
  <si>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</si>
  <si>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</si>
  <si>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</si>
  <si>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</si>
  <si>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</si>
  <si>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</si>
  <si>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</si>
  <si>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</si>
  <si>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</si>
  <si>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</si>
  <si>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</si>
  <si>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</si>
  <si>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</si>
  <si>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</si>
  <si>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</si>
  <si>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</si>
  <si>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</si>
  <si>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</si>
  <si>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</si>
  <si>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</si>
  <si>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</si>
  <si>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</si>
  <si>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</si>
  <si>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</si>
  <si>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</si>
  <si>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</si>
  <si>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</si>
  <si>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</si>
  <si>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</si>
  <si>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</si>
  <si>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</si>
  <si>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</si>
  <si>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</si>
  <si>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</si>
  <si>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</si>
  <si>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</si>
  <si>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</si>
  <si>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</si>
  <si>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</si>
  <si>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</si>
  <si>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</si>
  <si>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</si>
  <si>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</si>
  <si>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</si>
  <si>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</si>
  <si>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</si>
  <si>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</si>
  <si>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</si>
  <si>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</si>
  <si>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</si>
  <si>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</si>
  <si>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</si>
  <si>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</si>
  <si>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</si>
  <si>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</si>
  <si>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</si>
  <si>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</si>
  <si>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</si>
  <si>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</si>
  <si>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</si>
  <si>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</si>
  <si>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</si>
  <si>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</si>
  <si>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</si>
  <si>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</si>
  <si>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</si>
  <si>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</si>
  <si>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</si>
  <si>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</si>
  <si>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</si>
  <si>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</si>
  <si>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</si>
  <si>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</si>
  <si>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</si>
  <si>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</si>
  <si>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</si>
  <si>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</si>
  <si>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</si>
  <si>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</si>
  <si>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</si>
  <si>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</si>
  <si>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</si>
  <si>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</si>
  <si>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</si>
  <si>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</si>
  <si>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</si>
  <si>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1</t>
  </si>
  <si>
    <t>M.7A.10.4</t>
  </si>
  <si>
    <t>&gt; 1 ≤ 2</t>
  </si>
  <si>
    <t>M.7A.10.5</t>
  </si>
  <si>
    <t>&gt; 2 ≤ 3</t>
  </si>
  <si>
    <t>M.7A.10.6</t>
  </si>
  <si>
    <t>&gt; 3 ≤ 4</t>
  </si>
  <si>
    <t>M.7A.10.7</t>
  </si>
  <si>
    <t>M.7A.10.8</t>
  </si>
  <si>
    <t>&gt; 4</t>
  </si>
  <si>
    <t>M.7A.10.9</t>
  </si>
  <si>
    <t>M.7A.10.10</t>
  </si>
  <si>
    <t>Housing cooperatives</t>
  </si>
  <si>
    <t>M.7A.10.11</t>
  </si>
  <si>
    <t xml:space="preserve"> ≤ 1</t>
  </si>
  <si>
    <t>M.7A.10.12</t>
  </si>
  <si>
    <t xml:space="preserve"> &gt; 1 ≤ 2</t>
  </si>
  <si>
    <t>M.7A.10.13</t>
  </si>
  <si>
    <t xml:space="preserve"> &gt; 2 ≤ 3</t>
  </si>
  <si>
    <t>M.7A.10.14</t>
  </si>
  <si>
    <t xml:space="preserve"> &gt; 3 ≤ 4</t>
  </si>
  <si>
    <t>M.7A.10.15</t>
  </si>
  <si>
    <t xml:space="preserve"> &gt; 4 ≤ 5</t>
  </si>
  <si>
    <t>M.7A.10.16</t>
  </si>
  <si>
    <t xml:space="preserve"> &gt; 5</t>
  </si>
  <si>
    <t>M.7A.10.17</t>
  </si>
  <si>
    <t>TBC at a country level</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</si>
  <si>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</si>
  <si>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</si>
  <si>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</si>
  <si>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</si>
  <si>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</si>
  <si>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</si>
  <si>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</si>
  <si>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</si>
  <si>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</si>
  <si>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</si>
  <si>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</si>
  <si>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</si>
  <si>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</si>
  <si>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</si>
  <si>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</si>
  <si>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</si>
  <si>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</si>
  <si>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</si>
  <si>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</si>
  <si>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</si>
  <si>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</si>
  <si>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</si>
  <si>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</si>
  <si>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</si>
  <si>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</si>
  <si>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</si>
  <si>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</si>
  <si>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</si>
  <si>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</si>
  <si>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</si>
  <si>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</si>
  <si>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</si>
  <si>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</si>
  <si>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</si>
  <si>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</si>
  <si>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</si>
  <si>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</si>
  <si>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</si>
  <si>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</si>
  <si>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</si>
  <si>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</si>
  <si>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</si>
  <si>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</si>
  <si>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</si>
  <si>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</si>
  <si>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</si>
  <si>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</si>
  <si>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</si>
  <si>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</si>
  <si>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</si>
  <si>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</si>
  <si>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</si>
  <si>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</si>
  <si>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</si>
  <si>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</si>
  <si>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</si>
  <si>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</si>
  <si>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</si>
  <si>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</si>
  <si>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</si>
  <si>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</si>
  <si>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</si>
  <si>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</si>
  <si>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</si>
  <si>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</si>
  <si>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</si>
  <si>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</si>
  <si>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</si>
  <si>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</si>
  <si>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</si>
  <si>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</si>
  <si>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</si>
  <si>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</si>
  <si>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</si>
  <si>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</si>
  <si>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</si>
  <si>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</si>
  <si>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</si>
  <si>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</si>
  <si>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</si>
  <si>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</si>
  <si>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</si>
  <si>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</si>
  <si>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</si>
  <si>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</si>
  <si>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</si>
  <si>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</si>
  <si>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</si>
  <si>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</si>
  <si>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</si>
  <si>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</si>
  <si>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</si>
  <si>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</si>
  <si>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</si>
  <si>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</si>
  <si>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</si>
  <si>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</si>
  <si>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</si>
  <si>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</si>
  <si>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</si>
  <si>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</si>
  <si>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</si>
  <si>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</si>
  <si>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</si>
  <si>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</si>
  <si>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</si>
  <si>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</si>
  <si>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</si>
  <si>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</si>
  <si>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</si>
  <si>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</si>
  <si>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</si>
  <si>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</si>
  <si>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</si>
  <si>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</si>
  <si>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</si>
  <si>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</si>
  <si>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</si>
  <si>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</si>
  <si>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</si>
  <si>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</si>
  <si>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</si>
  <si>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</si>
  <si>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</si>
  <si>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</si>
  <si>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</si>
  <si>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</si>
  <si>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</si>
  <si>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</si>
  <si>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</si>
  <si>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</si>
  <si>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</si>
  <si>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</si>
  <si>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</si>
  <si>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</si>
  <si>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</si>
  <si>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</si>
  <si>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</si>
  <si>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</si>
  <si>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</si>
  <si>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</si>
  <si>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</si>
  <si>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</si>
  <si>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</si>
  <si>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</si>
  <si>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</si>
  <si>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</si>
  <si>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</si>
  <si>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</si>
  <si>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</si>
  <si>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</si>
  <si>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</si>
  <si>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</si>
  <si>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</si>
  <si>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</si>
  <si>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</si>
  <si>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</si>
  <si>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</si>
  <si>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</si>
  <si>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</si>
  <si>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</si>
  <si>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</si>
  <si>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</si>
  <si>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</si>
  <si>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</si>
  <si>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</si>
  <si>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</si>
  <si>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</si>
  <si>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</si>
  <si>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</si>
  <si>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</si>
  <si>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</si>
  <si>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</si>
  <si>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</si>
  <si>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</si>
  <si>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</si>
  <si>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</si>
  <si>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</si>
  <si>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</si>
  <si>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</si>
  <si>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</si>
  <si>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</si>
  <si>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</si>
  <si>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</si>
  <si>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</si>
  <si>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</si>
  <si>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</si>
  <si>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</si>
  <si>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</si>
  <si>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</si>
  <si>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</si>
  <si>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</si>
  <si>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</si>
  <si>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</si>
  <si>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</si>
  <si>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</si>
  <si>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</si>
  <si>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</si>
  <si>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</si>
  <si>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</si>
  <si>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</si>
  <si>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</si>
  <si>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</si>
  <si>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</si>
  <si>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</si>
  <si>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</si>
  <si>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</si>
  <si>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</si>
  <si>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</si>
  <si>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</si>
  <si>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</si>
  <si>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</si>
  <si>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</si>
  <si>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</si>
  <si>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</si>
  <si>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</si>
  <si>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</si>
  <si>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</si>
  <si>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</si>
  <si>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</si>
  <si>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</si>
  <si>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</si>
  <si>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</si>
  <si>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</si>
  <si>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</si>
  <si>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</si>
  <si>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</si>
  <si>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</si>
  <si>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</si>
  <si>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</si>
  <si>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</si>
  <si>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</si>
  <si>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</si>
  <si>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</si>
  <si>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</si>
  <si>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</si>
  <si>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</si>
  <si>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</si>
  <si>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</si>
  <si>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</si>
  <si>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</si>
  <si>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</si>
  <si>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</si>
  <si>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</si>
  <si>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</si>
  <si>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</si>
  <si>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</si>
  <si>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</si>
  <si>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</si>
  <si>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</si>
  <si>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</si>
  <si>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</si>
  <si>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</si>
  <si>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</si>
  <si>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</si>
  <si>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</si>
  <si>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</si>
  <si>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</si>
  <si>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</si>
  <si>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</si>
  <si>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 10</t>
  </si>
  <si>
    <t>M.7B.21.3</t>
  </si>
  <si>
    <t>&gt;10 ≤ 30</t>
  </si>
  <si>
    <t>M.7B.21.4</t>
  </si>
  <si>
    <t>&gt;30 ≤ 50</t>
  </si>
  <si>
    <t>M.7B.21.5</t>
  </si>
  <si>
    <t>&gt;50 ≤ 100</t>
  </si>
  <si>
    <t>M.7B.21.6</t>
  </si>
  <si>
    <t>&gt;100 ≤ 200</t>
  </si>
  <si>
    <t>M.7B.21.7</t>
  </si>
  <si>
    <t>&gt; 200 ≤ 500</t>
  </si>
  <si>
    <t>M.7B.21.8</t>
  </si>
  <si>
    <t>&gt; 500 ≤ 750</t>
  </si>
  <si>
    <t>M.7B.21.9</t>
  </si>
  <si>
    <t>&gt; 750 ≤ 1000</t>
  </si>
  <si>
    <t>M.7B.21.10</t>
  </si>
  <si>
    <t>&gt; 1000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</si>
  <si>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</si>
  <si>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</si>
  <si>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</si>
  <si>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</si>
  <si>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</si>
  <si>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</si>
  <si>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</si>
  <si>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</si>
  <si>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</si>
  <si>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</si>
  <si>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</si>
  <si>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</si>
  <si>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</si>
  <si>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</si>
  <si>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</si>
  <si>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</si>
  <si>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</si>
  <si>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</si>
  <si>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</si>
  <si>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</si>
  <si>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</si>
  <si>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</si>
  <si>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</si>
  <si>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</si>
  <si>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</si>
  <si>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</si>
  <si>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</si>
  <si>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</si>
  <si>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</si>
  <si>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</si>
  <si>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</si>
  <si>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</si>
  <si>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</si>
  <si>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</si>
  <si>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</si>
  <si>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</si>
  <si>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</si>
  <si>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</si>
  <si>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</si>
  <si>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</si>
  <si>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</si>
  <si>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</si>
  <si>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</si>
  <si>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</si>
  <si>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</si>
  <si>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</si>
  <si>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</si>
  <si>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</si>
  <si>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</si>
  <si>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</si>
  <si>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</si>
  <si>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</si>
  <si>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</si>
  <si>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</si>
  <si>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</si>
  <si>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</si>
  <si>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</si>
  <si>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</si>
  <si>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</si>
  <si>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</si>
  <si>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</si>
  <si>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</si>
  <si>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</si>
  <si>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</si>
  <si>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</si>
  <si>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</si>
  <si>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</si>
  <si>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</si>
  <si>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</si>
  <si>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</si>
  <si>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</si>
  <si>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</si>
  <si>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</si>
  <si>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</si>
  <si>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</si>
  <si>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</si>
  <si>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</si>
  <si>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</si>
  <si>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</si>
  <si>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</si>
  <si>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</si>
  <si>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</si>
  <si>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</si>
  <si>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</si>
  <si>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</si>
  <si>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</si>
  <si>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</si>
  <si>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</si>
  <si>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</si>
  <si>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</si>
  <si>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</si>
  <si>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</si>
  <si>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</si>
  <si>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</si>
  <si>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</si>
  <si>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</si>
  <si>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</si>
  <si>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</si>
  <si>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</si>
  <si>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</si>
  <si>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</si>
  <si>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</si>
  <si>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</si>
  <si>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</si>
  <si>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</si>
  <si>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</si>
  <si>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</si>
  <si>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</si>
  <si>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</si>
  <si>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</si>
  <si>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</si>
  <si>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</si>
  <si>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</si>
  <si>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</si>
  <si>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</si>
  <si>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</si>
  <si>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</si>
  <si>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</si>
  <si>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</si>
  <si>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</si>
  <si>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</si>
  <si>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</si>
  <si>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</si>
  <si>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</si>
  <si>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</si>
  <si>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</si>
  <si>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</si>
  <si>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</si>
  <si>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</si>
  <si>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</si>
  <si>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</si>
  <si>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</si>
  <si>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</si>
  <si>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</si>
  <si>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</si>
  <si>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</si>
  <si>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</si>
  <si>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</si>
  <si>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</si>
  <si>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</si>
  <si>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</si>
  <si>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</si>
  <si>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</si>
  <si>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</si>
  <si>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</si>
  <si>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</si>
  <si>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</si>
  <si>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</si>
  <si>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</si>
  <si>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</si>
  <si>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</si>
  <si>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</si>
  <si>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</si>
  <si>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</si>
  <si>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</si>
  <si>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</si>
  <si>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</si>
  <si>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</si>
  <si>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</si>
  <si>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</si>
  <si>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</si>
  <si>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</si>
  <si>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</si>
  <si>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</si>
  <si>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</si>
  <si>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</si>
  <si>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</si>
  <si>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</si>
  <si>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</si>
  <si>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</si>
  <si>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</si>
  <si>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</si>
  <si>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</si>
  <si>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</si>
  <si>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</si>
  <si>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</si>
  <si>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</si>
  <si>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</si>
  <si>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</si>
  <si>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</si>
  <si>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</si>
  <si>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</si>
  <si>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</si>
  <si>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</si>
  <si>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</si>
  <si>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</si>
  <si>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</si>
  <si>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</si>
  <si>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</si>
  <si>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</si>
  <si>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</si>
  <si>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</si>
  <si>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</si>
  <si>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</si>
  <si>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</si>
  <si>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</si>
  <si>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</si>
  <si>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</si>
  <si>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</si>
  <si>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</si>
  <si>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</si>
  <si>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</si>
  <si>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</si>
  <si>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</si>
  <si>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</si>
  <si>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</si>
  <si>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</si>
  <si>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</si>
  <si>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</si>
  <si>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</si>
  <si>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</si>
  <si>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</si>
  <si>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</si>
  <si>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</si>
  <si>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</si>
  <si>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</si>
  <si>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</si>
  <si>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</si>
  <si>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</si>
  <si>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</si>
  <si>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</si>
  <si>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</si>
  <si>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</si>
  <si>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</si>
  <si>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</si>
  <si>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</si>
  <si>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</si>
  <si>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</si>
  <si>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</si>
  <si>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</si>
  <si>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</si>
  <si>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</si>
  <si>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</si>
  <si>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</si>
  <si>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</si>
  <si>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</si>
  <si>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</si>
  <si>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</si>
  <si>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</si>
  <si>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</si>
  <si>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</si>
  <si>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</si>
  <si>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</si>
  <si>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</si>
  <si>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</si>
  <si>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</si>
  <si>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</si>
  <si>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</si>
  <si>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</si>
  <si>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</si>
  <si>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</si>
  <si>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</si>
  <si>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</si>
  <si>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</si>
  <si>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</si>
  <si>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</si>
  <si>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</si>
  <si>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</si>
  <si>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</si>
  <si>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</si>
  <si>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</si>
  <si>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</si>
  <si>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</si>
  <si>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</si>
  <si>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</si>
  <si>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</si>
  <si>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</si>
  <si>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</si>
  <si>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</si>
  <si>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</si>
  <si>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</si>
  <si>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</si>
  <si>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</si>
  <si>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</si>
  <si>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</si>
  <si>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</si>
  <si>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</si>
  <si>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</si>
  <si>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</si>
  <si>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</si>
  <si>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</si>
  <si>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</si>
  <si>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</si>
  <si>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</si>
  <si>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</si>
  <si>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</si>
  <si>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</si>
  <si>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</si>
  <si>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</si>
  <si>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</si>
  <si>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</si>
  <si>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</si>
  <si>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</si>
  <si>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</si>
  <si>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</si>
  <si>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</si>
  <si>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</si>
  <si>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</si>
  <si>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Svalbard</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</si>
  <si>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</si>
  <si>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</si>
  <si>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</si>
  <si>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</si>
  <si>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</si>
  <si>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</si>
  <si>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</si>
  <si>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</si>
  <si>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</si>
  <si>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</si>
  <si>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</si>
  <si>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</si>
  <si>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</si>
  <si>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</si>
  <si>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</si>
  <si>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</si>
  <si>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</si>
  <si>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</si>
  <si>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</si>
  <si>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</si>
  <si>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</si>
  <si>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</si>
  <si>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</si>
  <si>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</si>
  <si>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</si>
  <si>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</si>
  <si>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</si>
  <si>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</si>
  <si>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</si>
  <si>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</si>
  <si>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</si>
  <si>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</si>
  <si>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</si>
  <si>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</si>
  <si>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</si>
  <si>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</si>
  <si>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</si>
  <si>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</si>
  <si>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</si>
  <si>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</si>
  <si>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</si>
  <si>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</si>
  <si>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</si>
  <si>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</si>
  <si>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</si>
  <si>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</si>
  <si>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</si>
  <si>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</si>
  <si>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</si>
  <si>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</si>
  <si>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</si>
  <si>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</si>
  <si>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</si>
  <si>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</si>
  <si>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</si>
  <si>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</si>
  <si>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</si>
  <si>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</si>
  <si>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</si>
  <si>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</si>
  <si>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</si>
  <si>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</si>
  <si>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</si>
  <si>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</si>
  <si>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</si>
  <si>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</si>
  <si>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</si>
  <si>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</si>
  <si>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</si>
  <si>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</si>
  <si>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</si>
  <si>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</si>
  <si>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</si>
  <si>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</si>
  <si>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</si>
  <si>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</si>
  <si>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</si>
  <si>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</si>
  <si>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</si>
  <si>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</si>
  <si>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</si>
  <si>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</si>
  <si>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</si>
  <si>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</si>
  <si>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</si>
  <si>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</si>
  <si>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</si>
  <si>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</si>
  <si>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</si>
  <si>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</si>
  <si>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</si>
  <si>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</si>
  <si>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</si>
  <si>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</si>
  <si>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</si>
  <si>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</si>
  <si>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</si>
  <si>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</si>
  <si>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</si>
  <si>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</si>
  <si>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</si>
  <si>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</si>
  <si>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</si>
  <si>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</si>
  <si>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</si>
  <si>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</si>
  <si>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</si>
  <si>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</si>
  <si>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</si>
  <si>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</si>
  <si>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</si>
  <si>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</si>
  <si>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</si>
  <si>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</si>
  <si>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</si>
  <si>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</si>
  <si>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</si>
  <si>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</si>
  <si>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</si>
  <si>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</si>
  <si>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</si>
  <si>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</si>
  <si>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</si>
  <si>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</si>
  <si>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</si>
  <si>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</si>
  <si>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</si>
  <si>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</si>
  <si>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</si>
  <si>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</si>
  <si>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</si>
  <si>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</si>
  <si>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</si>
  <si>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</si>
  <si>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</si>
  <si>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</si>
  <si>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</si>
  <si>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</si>
  <si>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</si>
  <si>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</si>
  <si>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</si>
  <si>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</si>
  <si>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</si>
  <si>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</si>
  <si>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</si>
  <si>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</si>
  <si>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</si>
  <si>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</si>
  <si>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</si>
  <si>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</si>
  <si>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</si>
  <si>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</si>
  <si>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</si>
  <si>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</si>
  <si>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</si>
  <si>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</si>
  <si>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</si>
  <si>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</si>
  <si>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</si>
  <si>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</si>
  <si>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</si>
  <si>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</si>
  <si>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</si>
  <si>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</si>
  <si>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</si>
  <si>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</si>
  <si>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</si>
  <si>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</si>
  <si>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</si>
  <si>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</si>
  <si>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</si>
  <si>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</si>
  <si>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</si>
  <si>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</si>
  <si>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</si>
  <si>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</si>
  <si>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</si>
  <si>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</si>
  <si>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</si>
  <si>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</si>
  <si>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</si>
  <si>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</si>
  <si>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</si>
  <si>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</si>
  <si>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</si>
  <si>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</si>
  <si>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</si>
  <si>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</si>
  <si>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</si>
  <si>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</si>
  <si>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</si>
  <si>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</si>
  <si>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</si>
  <si>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</si>
  <si>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</si>
  <si>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</si>
  <si>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</si>
  <si>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</si>
  <si>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</si>
  <si>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</si>
  <si>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</si>
  <si>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</si>
  <si>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</si>
  <si>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</si>
  <si>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</si>
  <si>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</si>
  <si>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</si>
  <si>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</si>
  <si>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</si>
  <si>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</si>
  <si>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</si>
  <si>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</si>
  <si>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</si>
  <si>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</si>
  <si>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</si>
  <si>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</si>
  <si>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</si>
  <si>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</si>
  <si>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</si>
  <si>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</si>
  <si>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</si>
  <si>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</si>
  <si>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</si>
  <si>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</si>
  <si>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</si>
  <si>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</si>
  <si>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</si>
  <si>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</si>
  <si>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</si>
  <si>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</si>
  <si>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</si>
  <si>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</si>
  <si>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</si>
  <si>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</si>
  <si>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</si>
  <si>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</si>
  <si>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</si>
  <si>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</si>
  <si>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</si>
  <si>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</si>
  <si>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</si>
  <si>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</si>
  <si>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</si>
  <si>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</si>
  <si>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</si>
  <si>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</si>
  <si>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</si>
  <si>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</si>
  <si>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</si>
  <si>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</si>
  <si>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</si>
  <si>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</si>
  <si>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</si>
  <si>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</si>
  <si>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</si>
  <si>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</si>
  <si>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</si>
  <si>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</si>
  <si>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</si>
  <si>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</si>
  <si>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</si>
  <si>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</si>
  <si>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</si>
  <si>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</si>
  <si>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</si>
  <si>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</si>
  <si>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</si>
  <si>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</si>
  <si>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</si>
  <si>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</si>
  <si>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</si>
  <si>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</si>
  <si>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</si>
  <si>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</si>
  <si>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</si>
  <si>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</si>
  <si>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</si>
  <si>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</si>
  <si>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</si>
  <si>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</si>
  <si>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</si>
  <si>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</si>
  <si>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</si>
  <si>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</si>
  <si>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</si>
  <si>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</si>
  <si>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</si>
  <si>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 xml:space="preserve">Based on nominal values in reporting currency NOK. For foreign currency covered bonds, FX-rate at issuance date is applied. </t>
  </si>
  <si>
    <t>HG.1.2</t>
  </si>
  <si>
    <t>OC Calculation: Legal minimum</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</si>
  <si>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</si>
  <si>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</si>
  <si>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</si>
  <si>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See HG.1.2</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</si>
  <si>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</si>
  <si>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</si>
  <si>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</si>
  <si>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</si>
  <si>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</si>
  <si>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</si>
  <si>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</si>
  <si>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</si>
  <si>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</si>
  <si>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</si>
  <si>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</si>
  <si>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</si>
  <si>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</si>
  <si>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</si>
  <si>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t xml:space="preserve"> LO + HP    
    V
LO = Loan balance or facility
HP = Higher priority pledge
V= Value of the property</t>
  </si>
  <si>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</si>
  <si>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</si>
  <si>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</si>
  <si>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</si>
  <si>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</si>
  <si>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</si>
  <si>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</si>
  <si>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</si>
  <si>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Residential only</t>
  </si>
  <si>
    <t>HG.1.12</t>
  </si>
  <si>
    <t>Hedging Strategy (please explain how you address interest rate and currency risk)</t>
  </si>
  <si>
    <t>Covered bonds and mortgages with fixed rate are swapped to 3 months NIBOR.</t>
  </si>
  <si>
    <t>HG.1.13</t>
  </si>
  <si>
    <t>Non-performing loans</t>
  </si>
  <si>
    <t>Non performing loans over 90 days after due date.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</si>
  <si>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</si>
  <si>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</si>
  <si>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</si>
  <si>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</si>
  <si>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</si>
  <si>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</si>
  <si>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</si>
  <si>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</si>
  <si>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</si>
  <si>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</si>
  <si>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</si>
  <si>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</si>
  <si>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</si>
  <si>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</si>
  <si>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</si>
  <si>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</si>
  <si>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</si>
  <si>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</si>
  <si>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</si>
  <si>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</si>
  <si>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</si>
  <si>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</si>
  <si>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</si>
  <si>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</si>
  <si>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</si>
  <si>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</si>
  <si>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</si>
  <si>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</si>
  <si>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</si>
  <si>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</si>
  <si>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</si>
  <si>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</si>
  <si>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</si>
  <si>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</si>
  <si>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</si>
  <si>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</si>
  <si>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</si>
  <si>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</si>
  <si>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</si>
  <si>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</si>
  <si>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</si>
  <si>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</si>
  <si>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</si>
  <si>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</si>
  <si>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</si>
  <si>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</si>
  <si>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</si>
  <si>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</si>
  <si>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</si>
  <si>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</si>
  <si>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</si>
  <si>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</si>
  <si>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</si>
  <si>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</si>
  <si>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</si>
  <si>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Seasoning is calculated based on the number of months since collateral for the loan was established.</t>
  </si>
  <si>
    <t>OHG.4.5</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</si>
  <si>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</si>
  <si>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</si>
  <si>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</si>
  <si>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</si>
  <si>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</si>
  <si>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</si>
  <si>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</si>
  <si>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</si>
  <si>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</si>
  <si>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</si>
  <si>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</si>
  <si>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</si>
  <si>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</si>
  <si>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</si>
  <si>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</si>
  <si>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</si>
  <si>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</si>
  <si>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</si>
  <si>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</si>
  <si>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</si>
  <si>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</si>
  <si>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</si>
  <si>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</si>
  <si>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</si>
  <si>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</si>
  <si>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</si>
  <si>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</si>
  <si>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</si>
  <si>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</si>
  <si>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</si>
  <si>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</si>
  <si>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</si>
  <si>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</si>
  <si>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</si>
  <si>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</si>
  <si>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</si>
  <si>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</si>
  <si>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</si>
  <si>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</si>
  <si>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</si>
  <si>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</si>
  <si>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</si>
  <si>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</si>
  <si>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</si>
  <si>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</si>
  <si>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</si>
  <si>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</si>
  <si>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</si>
  <si>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</si>
  <si>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</si>
  <si>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</si>
  <si>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</si>
  <si>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</si>
  <si>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</si>
  <si>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</si>
  <si>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</si>
  <si>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</si>
  <si>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</si>
  <si>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</si>
  <si>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</si>
  <si>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</si>
  <si>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</si>
  <si>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</si>
  <si>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</si>
  <si>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</si>
  <si>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</si>
  <si>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</si>
  <si>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</si>
  <si>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</si>
  <si>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</si>
  <si>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</si>
  <si>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</si>
  <si>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</si>
  <si>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</si>
  <si>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</si>
  <si>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</si>
  <si>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</si>
  <si>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</si>
  <si>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</si>
  <si>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</si>
  <si>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</si>
  <si>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</si>
  <si>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</si>
  <si>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</si>
  <si>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</si>
  <si>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</si>
  <si>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</si>
  <si>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</si>
  <si>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</si>
  <si>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</si>
  <si>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</si>
  <si>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</si>
  <si>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</si>
  <si>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</si>
  <si>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</si>
  <si>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</si>
  <si>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</si>
  <si>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</si>
  <si>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</si>
  <si>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</si>
  <si>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</si>
  <si>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</si>
  <si>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</si>
  <si>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</si>
  <si>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</si>
  <si>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</si>
  <si>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</si>
  <si>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</si>
  <si>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</si>
  <si>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</si>
  <si>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</si>
  <si>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</si>
  <si>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</si>
  <si>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</si>
  <si>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</si>
  <si>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</si>
  <si>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</si>
  <si>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</si>
  <si>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</si>
  <si>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</si>
  <si>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</si>
  <si>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</si>
  <si>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</si>
  <si>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</si>
  <si>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</si>
  <si>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</si>
  <si>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</si>
  <si>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</si>
  <si>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</si>
  <si>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</si>
  <si>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</si>
  <si>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</si>
  <si>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</si>
  <si>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</si>
  <si>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</si>
  <si>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</si>
  <si>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</si>
  <si>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</si>
  <si>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</si>
  <si>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</si>
  <si>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</si>
  <si>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</si>
  <si>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</si>
  <si>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</si>
  <si>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</si>
  <si>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</si>
  <si>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</si>
  <si>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</si>
  <si>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</si>
  <si>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</si>
  <si>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</si>
  <si>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</si>
  <si>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</si>
  <si>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</si>
  <si>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</si>
  <si>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</si>
  <si>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</si>
  <si>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</si>
  <si>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</si>
  <si>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</si>
  <si>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</si>
  <si>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</si>
  <si>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</si>
  <si>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</si>
  <si>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</si>
  <si>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</si>
  <si>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</si>
  <si>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</si>
  <si>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</si>
  <si>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</si>
  <si>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</si>
  <si>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</si>
  <si>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</si>
  <si>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</si>
  <si>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</si>
  <si>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</si>
  <si>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</si>
  <si>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</si>
  <si>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</si>
  <si>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</si>
  <si>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</si>
  <si>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</si>
  <si>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</si>
  <si>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</si>
  <si>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</si>
  <si>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</si>
  <si>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</si>
  <si>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</si>
  <si>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</si>
  <si>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</si>
  <si>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</si>
  <si>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</si>
  <si>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</si>
  <si>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</si>
  <si>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</si>
  <si>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</si>
  <si>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</si>
  <si>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</si>
  <si>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</si>
  <si>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</si>
  <si>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</si>
  <si>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</si>
  <si>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</si>
  <si>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</si>
  <si>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</si>
  <si>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</si>
  <si>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</si>
  <si>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</si>
  <si>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</si>
  <si>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</si>
  <si>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</si>
  <si>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</si>
  <si>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</si>
  <si>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</si>
  <si>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</si>
  <si>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</si>
  <si>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</si>
  <si>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</si>
  <si>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</si>
  <si>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</si>
  <si>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</si>
  <si>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</si>
  <si>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</si>
  <si>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</si>
  <si>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</si>
  <si>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</si>
  <si>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</si>
  <si>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</si>
  <si>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</si>
  <si>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</si>
  <si>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</si>
  <si>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</si>
  <si>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</si>
  <si>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</si>
  <si>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</si>
  <si>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</si>
  <si>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</si>
  <si>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</si>
  <si>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</si>
  <si>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</si>
  <si>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</si>
  <si>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</si>
  <si>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</si>
  <si>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</si>
  <si>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</si>
  <si>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</si>
  <si>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</si>
  <si>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</si>
  <si>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</si>
  <si>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</si>
  <si>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</si>
  <si>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</si>
  <si>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</si>
  <si>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</si>
  <si>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</si>
  <si>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</si>
  <si>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</si>
  <si>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</si>
  <si>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</si>
  <si>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</si>
  <si>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</si>
  <si>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</si>
  <si>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</si>
  <si>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</si>
  <si>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</si>
  <si>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</si>
  <si>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</si>
  <si>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</si>
  <si>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</si>
  <si>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</si>
  <si>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</si>
  <si>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</si>
  <si>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</si>
  <si>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</si>
  <si>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</si>
  <si>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</si>
  <si>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</si>
  <si>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</si>
  <si>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</si>
  <si>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</si>
  <si>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</si>
  <si>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</si>
  <si>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</si>
  <si>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</si>
  <si>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</si>
  <si>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</si>
  <si>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</si>
  <si>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</si>
  <si>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</si>
  <si>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</si>
  <si>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</si>
  <si>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</si>
  <si>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</si>
  <si>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</si>
  <si>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</si>
  <si>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</si>
  <si>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</si>
  <si>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</si>
  <si>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</si>
  <si>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</si>
  <si>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</si>
  <si>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</si>
  <si>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</si>
  <si>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</si>
  <si>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</si>
  <si>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</si>
  <si>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</si>
  <si>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</si>
  <si>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</si>
  <si>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</si>
  <si>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</si>
  <si>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</si>
  <si>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</si>
  <si>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</si>
  <si>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</si>
  <si>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</si>
  <si>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</si>
  <si>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</si>
  <si>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</si>
  <si>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</si>
  <si>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</si>
  <si>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</si>
  <si>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</si>
  <si>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</si>
  <si>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</si>
  <si>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</si>
  <si>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</si>
  <si>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</si>
  <si>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</si>
  <si>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</si>
  <si>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</si>
  <si>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</si>
  <si>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</si>
  <si>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</si>
  <si>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</si>
  <si>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</si>
  <si>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</si>
  <si>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</si>
  <si>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</si>
  <si>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</si>
  <si>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</si>
  <si>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</si>
  <si>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</si>
  <si>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</si>
  <si>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</si>
  <si>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</si>
  <si>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</si>
  <si>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</si>
  <si>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</si>
  <si>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</si>
  <si>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</si>
  <si>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</si>
  <si>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</si>
  <si>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</si>
  <si>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</si>
  <si>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</si>
  <si>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</si>
  <si>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</si>
  <si>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</si>
  <si>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</si>
  <si>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</si>
  <si>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</si>
  <si>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</si>
  <si>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</si>
  <si>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</si>
  <si>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</si>
  <si>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</si>
  <si>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</si>
  <si>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</si>
  <si>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</si>
  <si>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</si>
  <si>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</si>
  <si>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</si>
  <si>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</si>
  <si>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</si>
  <si>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</si>
  <si>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</si>
  <si>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</si>
  <si>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</si>
  <si>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</si>
  <si>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</si>
  <si>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</si>
  <si>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</si>
  <si>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</si>
  <si>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</si>
  <si>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</si>
  <si>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</si>
  <si>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</si>
  <si>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</si>
  <si>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</si>
  <si>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</si>
  <si>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</si>
  <si>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</si>
  <si>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</si>
  <si>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</si>
  <si>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</si>
  <si>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</si>
  <si>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</si>
  <si>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</si>
  <si>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</si>
  <si>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</si>
  <si>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</si>
  <si>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</si>
  <si>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</si>
  <si>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</si>
  <si>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</si>
  <si>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</si>
  <si>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</si>
  <si>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</si>
  <si>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</si>
  <si>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</si>
  <si>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</si>
  <si>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</si>
  <si>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</si>
  <si>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</si>
  <si>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</si>
  <si>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</si>
  <si>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</si>
  <si>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</si>
  <si>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</si>
  <si>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</si>
  <si>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</si>
  <si>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</si>
  <si>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</si>
  <si>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</si>
  <si>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</si>
  <si>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</si>
  <si>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</si>
  <si>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</si>
  <si>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</si>
  <si>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</si>
  <si>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</si>
  <si>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</si>
  <si>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</si>
  <si>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</si>
  <si>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</si>
  <si>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</si>
  <si>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</si>
  <si>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</si>
  <si>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</si>
  <si>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</si>
  <si>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</si>
  <si>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</si>
  <si>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</si>
  <si>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</si>
  <si>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</si>
  <si>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</si>
  <si>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</si>
  <si>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</si>
  <si>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</si>
  <si>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</si>
  <si>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</si>
  <si>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</si>
  <si>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</si>
  <si>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</si>
  <si>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</si>
  <si>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</si>
  <si>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</si>
  <si>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</si>
  <si>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</si>
  <si>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</si>
  <si>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</si>
  <si>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</si>
  <si>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</si>
  <si>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</si>
  <si>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</si>
  <si>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</si>
  <si>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</si>
  <si>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</si>
  <si>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</si>
  <si>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</si>
  <si>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</si>
  <si>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</si>
  <si>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</si>
  <si>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</si>
  <si>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</si>
  <si>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</si>
  <si>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</si>
  <si>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</si>
  <si>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</si>
  <si>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</si>
  <si>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</si>
  <si>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</si>
  <si>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</si>
  <si>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</si>
  <si>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</si>
  <si>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</si>
  <si>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</si>
  <si>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</si>
  <si>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</si>
  <si>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</si>
  <si>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</si>
  <si>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</si>
  <si>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</si>
  <si>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</si>
  <si>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</si>
  <si>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</si>
  <si>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</si>
  <si>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</si>
  <si>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</si>
  <si>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</si>
  <si>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</si>
  <si>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</si>
  <si>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</si>
  <si>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</si>
  <si>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</si>
  <si>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</si>
  <si>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</si>
  <si>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</si>
  <si>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</si>
  <si>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</si>
  <si>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</si>
  <si>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</si>
  <si>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</si>
  <si>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</si>
  <si>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</si>
  <si>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</si>
  <si>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</si>
  <si>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</si>
  <si>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</si>
  <si>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</si>
  <si>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</si>
  <si>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</si>
  <si>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</si>
  <si>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</si>
  <si>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</si>
  <si>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</si>
  <si>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</si>
  <si>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</si>
  <si>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</si>
  <si>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</si>
  <si>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</si>
  <si>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</si>
  <si>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</si>
  <si>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</si>
  <si>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</si>
  <si>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</si>
  <si>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</si>
  <si>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</si>
  <si>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</si>
  <si>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</si>
  <si>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</si>
  <si>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</si>
  <si>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</si>
  <si>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</si>
  <si>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</si>
  <si>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</si>
  <si>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</si>
  <si>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</si>
  <si>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</si>
  <si>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</si>
  <si>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</si>
  <si>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</si>
  <si>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</si>
  <si>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</si>
  <si>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</si>
  <si>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</si>
  <si>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</si>
  <si>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</si>
  <si>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</si>
  <si>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</si>
  <si>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</si>
  <si>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</si>
  <si>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</si>
  <si>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</si>
  <si>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</si>
  <si>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</si>
  <si>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</si>
  <si>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</si>
  <si>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</si>
  <si>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</si>
  <si>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</si>
  <si>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</si>
  <si>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</si>
  <si>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</si>
  <si>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</si>
  <si>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</si>
  <si>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</si>
  <si>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</si>
  <si>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</si>
  <si>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</si>
  <si>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</si>
  <si>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</si>
  <si>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</si>
  <si>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</si>
  <si>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</si>
  <si>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</si>
  <si>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</si>
  <si>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</si>
  <si>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</si>
  <si>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</si>
  <si>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</si>
  <si>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</si>
  <si>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</si>
  <si>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</si>
  <si>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</si>
  <si>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</si>
  <si>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</si>
  <si>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</si>
  <si>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</si>
  <si>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</si>
  <si>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</si>
  <si>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</si>
  <si>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</si>
  <si>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</si>
  <si>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</si>
  <si>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</si>
  <si>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</si>
  <si>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</si>
  <si>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</si>
  <si>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</si>
  <si>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</si>
  <si>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</si>
  <si>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</si>
  <si>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</si>
  <si>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</si>
  <si>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</si>
  <si>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</si>
  <si>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</si>
  <si>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</si>
  <si>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</si>
  <si>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</si>
  <si>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</si>
  <si>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</si>
  <si>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</si>
  <si>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</si>
  <si>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</si>
  <si>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</si>
  <si>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</si>
  <si>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</si>
  <si>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</si>
  <si>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</si>
  <si>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</si>
  <si>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</si>
  <si>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</si>
  <si>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</si>
  <si>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</si>
  <si>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</si>
  <si>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</si>
  <si>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</si>
  <si>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</si>
  <si>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</si>
  <si>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</si>
  <si>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</si>
  <si>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</si>
  <si>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</si>
  <si>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</si>
  <si>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</si>
  <si>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</si>
  <si>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</si>
  <si>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</si>
  <si>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</si>
  <si>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</si>
  <si>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</si>
  <si>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</si>
  <si>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</si>
  <si>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</si>
  <si>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</si>
  <si>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</si>
  <si>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</si>
  <si>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</si>
  <si>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</si>
  <si>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</si>
  <si>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</si>
  <si>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</si>
  <si>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</si>
  <si>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</si>
  <si>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</si>
  <si>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</si>
  <si>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</si>
  <si>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</si>
  <si>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</si>
  <si>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</si>
  <si>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</si>
  <si>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</si>
  <si>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</si>
  <si>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</si>
  <si>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</si>
  <si>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</si>
  <si>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</si>
  <si>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</si>
  <si>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</si>
  <si>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</si>
  <si>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</si>
  <si>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</si>
  <si>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</si>
  <si>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</si>
  <si>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</si>
  <si>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</si>
  <si>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</si>
  <si>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</si>
  <si>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</si>
  <si>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</si>
  <si>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</si>
  <si>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</si>
  <si>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</si>
  <si>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</si>
  <si>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</si>
  <si>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</si>
  <si>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</si>
  <si>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</si>
  <si>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</si>
  <si>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</si>
  <si>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</si>
  <si>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</si>
  <si>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</si>
  <si>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</si>
  <si>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</si>
  <si>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</si>
  <si>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</si>
  <si>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</si>
  <si>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</si>
  <si>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</si>
  <si>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</si>
  <si>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</si>
  <si>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</si>
  <si>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</si>
  <si>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</si>
  <si>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</si>
  <si>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</si>
  <si>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</si>
  <si>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</si>
  <si>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</si>
  <si>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</si>
  <si>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</si>
  <si>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</si>
  <si>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</si>
  <si>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</si>
  <si>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</si>
  <si>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</si>
  <si>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</si>
  <si>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</si>
  <si>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</si>
  <si>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</si>
  <si>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</si>
  <si>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</si>
  <si>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</si>
  <si>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</si>
  <si>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</si>
  <si>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</si>
  <si>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</si>
  <si>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</si>
  <si>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</si>
  <si>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</si>
  <si>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</si>
  <si>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</si>
  <si>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</si>
  <si>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</si>
  <si>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</si>
  <si>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</si>
  <si>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</si>
  <si>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</si>
  <si>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</si>
  <si>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</si>
  <si>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</si>
  <si>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</si>
  <si>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</si>
  <si>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</si>
  <si>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</si>
  <si>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</si>
  <si>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</si>
  <si>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</si>
  <si>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</si>
  <si>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</si>
  <si>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</si>
  <si>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</si>
  <si>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</si>
  <si>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</si>
  <si>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</si>
  <si>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</si>
  <si>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</si>
  <si>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</si>
  <si>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</si>
  <si>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</si>
  <si>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</si>
  <si>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</si>
  <si>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</si>
  <si>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</si>
  <si>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</si>
  <si>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</si>
  <si>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</si>
  <si>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</si>
  <si>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</si>
  <si>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</si>
  <si>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</si>
  <si>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</si>
  <si>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</si>
  <si>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</si>
  <si>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25/10/2022</t>
  </si>
  <si>
    <t>Cut-off Date: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</si>
</sst>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_ ;_ * \-#,##0_ ;_ * &quot;-&quot;??_ ;_ @_ "/>
    <numFmt numFmtId="168" formatCode="0.0\ %"/>
    <numFmt numFmtId="169" formatCode="_ * #,##0.00_ ;_ * \-#,##0.00_ ;_ * &quot;-&quot;??_ ;_ @_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thin">
        <color theme="4" tint="0.59999389629810485"/>
      </left>
      <right style="thin">
        <color theme="4" tint="0.59999389629810485"/>
      </right>
      <top style="thin">
        <color indexed="64"/>
      </top>
      <bottom style="thin">
        <color theme="4" tint="0.59999389629810485"/>
      </bottom>
      <diagonal/>
    </border>
    <border>
      <left style="thick">
        <color theme="3"/>
      </left>
      <right style="thick">
        <color theme="3"/>
      </right>
      <top/>
      <bottom/>
      <diagonal/>
    </border>
    <border>
      <left style="thick">
        <color theme="3"/>
      </left>
      <right style="thick">
        <color theme="3"/>
      </right>
      <top/>
      <bottom style="thick">
        <color theme="3"/>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69" fontId="4" fillId="0" borderId="0"/>
    <xf numFmtId="0" fontId="28" fillId="0" borderId="0"/>
    <xf numFmtId="0" fontId="28" fillId="0" borderId="0"/>
    <xf numFmtId="0" fontId="28" fillId="0" borderId="0"/>
    <xf numFmtId="0" fontId="40" fillId="0" borderId="0"/>
    <xf numFmtId="0" fontId="28" fillId="0" borderId="0">
      <alignment horizontal="left" wrapText="1"/>
    </xf>
    <xf numFmtId="43" fontId="4" fillId="0" borderId="0"/>
  </cellStyleXfs>
  <cellXfs count="265">
    <xf numFmtId="0" fontId="0" fillId="0" borderId="0" xfId="0"/>
    <xf numFmtId="0" fontId="7" fillId="0" borderId="1" xfId="0" applyFont="1" applyBorder="1"/>
    <xf numFmtId="0" fontId="7" fillId="0" borderId="2" xfId="0" applyFont="1" applyBorder="1"/>
    <xf numFmtId="0" fontId="7" fillId="0" borderId="3"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7" fillId="0" borderId="0" xfId="0" applyFont="1"/>
    <xf numFmtId="0" fontId="7" fillId="0" borderId="5" xfId="0" applyFont="1" applyBorder="1"/>
    <xf numFmtId="0" fontId="0" fillId="0" borderId="4" xfId="0" applyBorder="1"/>
    <xf numFmtId="0" fontId="0" fillId="0" borderId="5" xfId="0" applyBorder="1"/>
    <xf numFmtId="0" fontId="13" fillId="0" borderId="0" xfId="0" applyFont="1"/>
    <xf numFmtId="0" fontId="7" fillId="0" borderId="4" xfId="0" applyFont="1" applyBorder="1"/>
    <xf numFmtId="0" fontId="10" fillId="0" borderId="0" xfId="0" applyFont="1" applyAlignment="1">
      <alignment horizontal="center"/>
    </xf>
    <xf numFmtId="0" fontId="0" fillId="0" borderId="7" xfId="0" applyBorder="1"/>
    <xf numFmtId="0" fontId="7" fillId="0" borderId="0" xfId="0" quotePrefix="1" applyFont="1" applyAlignment="1">
      <alignment horizontal="right"/>
    </xf>
    <xf numFmtId="0" fontId="10" fillId="0" borderId="7" xfId="0" applyFont="1" applyBorder="1" applyAlignment="1">
      <alignment horizontal="center"/>
    </xf>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25" fillId="0" borderId="0" xfId="2"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9" fontId="2" fillId="0" borderId="0" xfId="1" quotePrefix="1"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36" fillId="0" borderId="0" xfId="0" applyFont="1" applyAlignment="1">
      <alignment wrapText="1"/>
    </xf>
    <xf numFmtId="0" fontId="38" fillId="0" borderId="0" xfId="0" applyFont="1" applyAlignment="1">
      <alignment wrapText="1"/>
    </xf>
    <xf numFmtId="0" fontId="41" fillId="0" borderId="0" xfId="0" applyFont="1" applyAlignment="1">
      <alignment horizontal="center" vertical="center" wrapText="1"/>
    </xf>
    <xf numFmtId="14" fontId="41"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8" fillId="2" borderId="16" xfId="0" applyFont="1" applyFill="1" applyBorder="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0" fillId="6" borderId="0" xfId="0" quotePrefix="1" applyFont="1" applyFill="1" applyAlignment="1">
      <alignment horizontal="center" vertical="center" wrapText="1"/>
    </xf>
    <xf numFmtId="0" fontId="3" fillId="6" borderId="0" xfId="0" applyFont="1" applyFill="1" applyAlignment="1">
      <alignment horizontal="center" vertical="center" wrapText="1"/>
    </xf>
    <xf numFmtId="0" fontId="22" fillId="6"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2" fillId="0" borderId="0" xfId="0" applyFont="1" applyAlignment="1">
      <alignment horizontal="right"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0" fillId="0" borderId="20" xfId="0" applyBorder="1"/>
    <xf numFmtId="0" fontId="0" fillId="0" borderId="22" xfId="0" applyBorder="1"/>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1" xfId="0" applyFont="1" applyBorder="1" applyAlignment="1">
      <alignment horizontal="center" vertical="center" wrapText="1"/>
    </xf>
    <xf numFmtId="0" fontId="23" fillId="6" borderId="0" xfId="0" applyFont="1" applyFill="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vertical="center" wrapText="1"/>
    </xf>
    <xf numFmtId="0" fontId="24" fillId="0" borderId="0" xfId="0" applyFont="1" applyAlignment="1">
      <alignment horizontal="right" vertical="center" wrapText="1"/>
    </xf>
    <xf numFmtId="0" fontId="22" fillId="0" borderId="0" xfId="0" applyFont="1" applyAlignment="1" applyProtection="1">
      <alignment horizontal="center" vertical="center" wrapText="1"/>
      <protection locked="0"/>
    </xf>
    <xf numFmtId="0" fontId="32" fillId="0" borderId="0" xfId="0"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6" fillId="0" borderId="0" xfId="0" applyFont="1" applyAlignment="1">
      <alignment horizontal="center" vertical="center" wrapText="1"/>
    </xf>
    <xf numFmtId="0" fontId="23" fillId="6" borderId="0" xfId="0" quotePrefix="1" applyFont="1" applyFill="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22" xfId="2" quotePrefix="1" applyBorder="1" applyAlignment="1">
      <alignment horizontal="center" vertical="center" wrapText="1"/>
    </xf>
    <xf numFmtId="0" fontId="2" fillId="0" borderId="23" xfId="0" applyFont="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Alignment="1">
      <alignment horizontal="center" vertical="center" wrapText="1"/>
    </xf>
    <xf numFmtId="0" fontId="0" fillId="0" borderId="0" xfId="0" applyAlignment="1">
      <alignment horizontal="center" vertical="center" wrapText="1"/>
    </xf>
    <xf numFmtId="0" fontId="20" fillId="6"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44" fillId="0" borderId="0" xfId="0" applyFont="1"/>
    <xf numFmtId="3" fontId="2" fillId="0" borderId="0" xfId="0"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3" fillId="0" borderId="0" xfId="0" applyFont="1" applyAlignment="1">
      <alignment horizontal="center" vertical="center" wrapText="1"/>
    </xf>
    <xf numFmtId="0" fontId="0" fillId="0" borderId="31" xfId="0" applyBorder="1"/>
    <xf numFmtId="0" fontId="0" fillId="0" borderId="33" xfId="0" applyBorder="1"/>
    <xf numFmtId="0" fontId="0" fillId="0" borderId="34" xfId="0" applyBorder="1"/>
    <xf numFmtId="0" fontId="47" fillId="0" borderId="0" xfId="0" applyFont="1"/>
    <xf numFmtId="0" fontId="0" fillId="0" borderId="35" xfId="0" applyBorder="1"/>
    <xf numFmtId="0" fontId="0" fillId="0" borderId="36" xfId="0" applyBorder="1"/>
    <xf numFmtId="0" fontId="0" fillId="4" borderId="36" xfId="0" applyFill="1" applyBorder="1"/>
    <xf numFmtId="0" fontId="0" fillId="4" borderId="0" xfId="0" applyFill="1"/>
    <xf numFmtId="0" fontId="49" fillId="0" borderId="36" xfId="0" applyFont="1" applyBorder="1"/>
    <xf numFmtId="0" fontId="45" fillId="0" borderId="36" xfId="0" applyFont="1" applyBorder="1"/>
    <xf numFmtId="0" fontId="3" fillId="4" borderId="37" xfId="0" applyFont="1" applyFill="1" applyBorder="1" applyAlignment="1">
      <alignment vertical="center"/>
    </xf>
    <xf numFmtId="9" fontId="3" fillId="4" borderId="37" xfId="1" applyFont="1" applyFill="1" applyBorder="1" applyAlignment="1">
      <alignment vertical="center"/>
    </xf>
    <xf numFmtId="0" fontId="6" fillId="0" borderId="0" xfId="2" applyFont="1"/>
    <xf numFmtId="0" fontId="43" fillId="0" borderId="0" xfId="0" applyFont="1" applyAlignment="1">
      <alignment horizontal="center" vertical="center"/>
    </xf>
    <xf numFmtId="0" fontId="0" fillId="0" borderId="0" xfId="0"/>
    <xf numFmtId="0" fontId="15" fillId="0" borderId="0" xfId="0" applyFont="1" applyAlignment="1">
      <alignment horizontal="left"/>
    </xf>
    <xf numFmtId="0" fontId="0" fillId="0" borderId="0" xfId="0" applyAlignment="1">
      <alignment horizontal="center"/>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protection locked="0"/>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1" applyNumberFormat="1" applyFont="1" applyAlignment="1" applyProtection="1">
      <alignment horizontal="center" vertical="center" wrapText="1"/>
      <protection locked="0"/>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5" fontId="26"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6" fontId="23" fillId="0" borderId="0" xfId="0" applyNumberFormat="1" applyFont="1" applyAlignment="1">
      <alignment horizontal="center" vertical="center" wrapText="1"/>
    </xf>
    <xf numFmtId="165" fontId="0" fillId="0" borderId="0" xfId="0" applyNumberFormat="1" applyAlignment="1">
      <alignment horizontal="center" vertical="center" wrapText="1"/>
    </xf>
    <xf numFmtId="164" fontId="0" fillId="0" borderId="0" xfId="1" quotePrefix="1" applyNumberFormat="1" applyFont="1" applyAlignment="1">
      <alignment horizontal="center" vertical="center" wrapText="1"/>
    </xf>
    <xf numFmtId="165" fontId="24" fillId="0" borderId="0" xfId="0" quotePrefix="1" applyNumberFormat="1" applyFont="1" applyAlignment="1">
      <alignment horizontal="right" vertical="center" wrapText="1"/>
    </xf>
    <xf numFmtId="164" fontId="2" fillId="0" borderId="0" xfId="0" applyNumberFormat="1" applyFont="1" applyAlignment="1">
      <alignment horizontal="center" vertical="center" wrapText="1"/>
    </xf>
    <xf numFmtId="164" fontId="3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0" fontId="23" fillId="0" borderId="0" xfId="0" applyFont="1" applyAlignment="1" applyProtection="1">
      <alignment horizontal="center" vertical="center" wrapText="1"/>
      <protection locked="0"/>
    </xf>
    <xf numFmtId="167" fontId="0" fillId="4" borderId="40" xfId="9" applyNumberFormat="1" applyFont="1" applyFill="1" applyBorder="1" applyAlignment="1">
      <alignment vertical="center"/>
    </xf>
    <xf numFmtId="167" fontId="0" fillId="4" borderId="46" xfId="9" applyNumberFormat="1" applyFont="1" applyFill="1" applyBorder="1" applyAlignment="1">
      <alignment vertical="center"/>
    </xf>
    <xf numFmtId="168" fontId="0" fillId="4" borderId="43" xfId="1" applyNumberFormat="1" applyFont="1" applyFill="1" applyBorder="1" applyAlignment="1">
      <alignment vertical="center"/>
    </xf>
    <xf numFmtId="167" fontId="0" fillId="4" borderId="43" xfId="9" applyNumberFormat="1" applyFont="1" applyFill="1" applyBorder="1" applyAlignment="1">
      <alignment vertical="center"/>
    </xf>
    <xf numFmtId="165" fontId="2" fillId="0" borderId="0" xfId="0"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6" fillId="3" borderId="0" xfId="2" applyFont="1" applyFill="1" applyAlignment="1">
      <alignment horizontal="center"/>
    </xf>
    <xf numFmtId="0" fontId="0" fillId="0" borderId="0" xfId="0"/>
    <xf numFmtId="0" fontId="43"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49" fontId="0" fillId="4" borderId="43" xfId="0" applyNumberFormat="1" applyFill="1" applyBorder="1" applyAlignment="1">
      <alignment horizontal="center" vertical="center"/>
    </xf>
    <xf numFmtId="0" fontId="0" fillId="0" borderId="41" xfId="0" applyBorder="1"/>
    <xf numFmtId="0" fontId="0" fillId="0" borderId="42" xfId="0" applyBorder="1"/>
    <xf numFmtId="0" fontId="46" fillId="0" borderId="32" xfId="0" applyFont="1" applyBorder="1" applyAlignment="1">
      <alignment horizontal="center"/>
    </xf>
    <xf numFmtId="0" fontId="0" fillId="0" borderId="32" xfId="0" applyBorder="1"/>
    <xf numFmtId="0" fontId="48" fillId="0" borderId="0" xfId="0" applyFont="1" applyAlignment="1">
      <alignment horizontal="center" vertical="center"/>
    </xf>
    <xf numFmtId="0" fontId="0" fillId="4" borderId="47" xfId="0" applyFill="1" applyBorder="1" applyAlignment="1">
      <alignment horizontal="left" vertical="center"/>
    </xf>
    <xf numFmtId="0" fontId="0" fillId="0" borderId="38" xfId="0" applyBorder="1"/>
    <xf numFmtId="0" fontId="0" fillId="0" borderId="39" xfId="0" applyBorder="1"/>
    <xf numFmtId="0" fontId="0" fillId="4" borderId="43" xfId="0" applyFill="1" applyBorder="1" applyAlignment="1">
      <alignment horizontal="left" vertical="center"/>
    </xf>
    <xf numFmtId="49" fontId="0" fillId="4" borderId="43" xfId="0" quotePrefix="1" applyNumberFormat="1" applyFill="1" applyBorder="1" applyAlignment="1">
      <alignment horizontal="left" vertical="center"/>
    </xf>
    <xf numFmtId="49" fontId="0" fillId="4" borderId="43" xfId="0" applyNumberFormat="1" applyFill="1" applyBorder="1" applyAlignment="1">
      <alignment horizontal="left" vertical="center"/>
    </xf>
    <xf numFmtId="0" fontId="0" fillId="0" borderId="48" xfId="0" applyBorder="1" applyAlignment="1">
      <alignment horizontal="center"/>
    </xf>
    <xf numFmtId="0" fontId="0" fillId="0" borderId="35" xfId="0" applyBorder="1"/>
    <xf numFmtId="0" fontId="0" fillId="0" borderId="49" xfId="0" applyBorder="1" applyAlignment="1">
      <alignment horizontal="center"/>
    </xf>
    <xf numFmtId="0" fontId="0" fillId="0" borderId="34" xfId="0" applyBorder="1"/>
    <xf numFmtId="0" fontId="0" fillId="0" borderId="44" xfId="0" applyBorder="1"/>
    <xf numFmtId="0" fontId="0" fillId="0" borderId="36" xfId="0" applyBorder="1"/>
    <xf numFmtId="0" fontId="0" fillId="0" borderId="45" xfId="0" applyBorder="1"/>
    <xf numFmtId="0" fontId="42" fillId="0" borderId="0" xfId="0" applyFont="1" applyAlignment="1">
      <alignment horizontal="left"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50" xfId="2" quotePrefix="1" applyBorder="1" applyAlignment="1">
      <alignment horizontal="center" vertical="center" wrapText="1"/>
    </xf>
    <xf numFmtId="0" fontId="0" fillId="0" borderId="24" xfId="0" applyBorder="1"/>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2" fillId="0" borderId="21" xfId="0" applyFont="1" applyBorder="1" applyAlignment="1" applyProtection="1">
      <alignment horizontal="center" vertical="center" wrapText="1"/>
      <protection locked="0"/>
    </xf>
    <xf numFmtId="0" fontId="0" fillId="0" borderId="0" xfId="0" applyProtection="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678660</xdr:colOff>
      <xdr:row>33</xdr:row>
      <xdr:rowOff>30423</xdr:rowOff>
    </xdr:from>
    <xdr:to>
      <xdr:col>10</xdr:col>
      <xdr:colOff>352578</xdr:colOff>
      <xdr:row>35</xdr:row>
      <xdr:rowOff>153423</xdr:rowOff>
    </xdr:to>
    <xdr:pic>
      <xdr:nvPicPr>
        <xdr:cNvPr id="2" name="Bilde 1">
          <a:hlinkClick xmlns:r="http://schemas.openxmlformats.org/officeDocument/2006/relationships" r:id=""/>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9535" y="6821748"/>
          <a:ext cx="3019574" cy="504000"/>
        </a:xfrm>
        <a:prstGeom prst="rect">
          <a:avLst/>
        </a:prstGeom>
        <a:noFill/>
        <a:ln>
          <a:prstDash val="solid"/>
        </a:ln>
      </xdr:spPr>
    </xdr:pic>
    <xdr:clientData/>
  </xdr:twoCellAnchor>
  <xdr:twoCellAnchor editAs="oneCell">
    <xdr:from>
      <xdr:col>5</xdr:col>
      <xdr:colOff>678660</xdr:colOff>
      <xdr:row>33</xdr:row>
      <xdr:rowOff>30423</xdr:rowOff>
    </xdr:from>
    <xdr:to>
      <xdr:col>10</xdr:col>
      <xdr:colOff>352578</xdr:colOff>
      <xdr:row>35</xdr:row>
      <xdr:rowOff>153423</xdr:rowOff>
    </xdr:to>
    <xdr:pic>
      <xdr:nvPicPr>
        <xdr:cNvPr id="3" name="Bilde 2">
          <a:hlinkClick xmlns:r="http://schemas.openxmlformats.org/officeDocument/2006/relationships" r:id=""/>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9535" y="6821748"/>
          <a:ext cx="3019574" cy="504000"/>
        </a:xfrm>
        <a:prstGeom prst="rect">
          <a:avLst/>
        </a:prstGeom>
        <a:noFill/>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vd/Finans%20og%20Risiko/Finans/Rating/Rapportering/Ny%20Mal/Utl&#22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OutputBK"/>
      <sheetName val="Residential"/>
      <sheetName val="Commercial LbyL"/>
      <sheetName val="Residential INC jr"/>
      <sheetName val="Commercial LbyL INC JR"/>
      <sheetName val="Stresstest"/>
      <sheetName val="OutputKK"/>
      <sheetName val="PublicSector"/>
      <sheetName val="Beregninger&gt;"/>
      <sheetName val="Borrower concentration"/>
      <sheetName val="BKDet E Bruddrapport"/>
      <sheetName val="IncJR"/>
      <sheetName val="PQ&gt;"/>
      <sheetName val="KKAlle"/>
      <sheetName val="KKGamle"/>
      <sheetName val="KKNye"/>
      <sheetName val="KKMisslighold"/>
      <sheetName val="BKMisslighold"/>
      <sheetName val="Pant"/>
      <sheetName val="PortkalkKK"/>
      <sheetName val="BKDet"/>
      <sheetName val="Bruddrapport"/>
      <sheetName val="Pant rating"/>
      <sheetName val="Kontoinfo"/>
      <sheetName val="Christin"/>
      <sheetName val="EKEV"/>
      <sheetName val="BK Rating"/>
      <sheetName val="Sikkerhetkonto"/>
      <sheetName val="SikkerhetPant"/>
    </sheetNames>
    <sheetDataSet>
      <sheetData sheetId="0">
        <row r="6">
          <cell r="C6">
            <v>1791372410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71" customWidth="1"/>
    <col min="2" max="2" width="9.140625" style="171" customWidth="1"/>
    <col min="3" max="16384" width="9.140625" style="171"/>
  </cols>
  <sheetData>
    <row r="1" spans="1:1" ht="31.5" customHeight="1" x14ac:dyDescent="0.25">
      <c r="A1" s="104" t="s">
        <v>0</v>
      </c>
    </row>
    <row r="3" spans="1:1" x14ac:dyDescent="0.25">
      <c r="A3" s="68"/>
    </row>
    <row r="4" spans="1:1" ht="34.5" customHeight="1" x14ac:dyDescent="0.25">
      <c r="A4" s="69" t="s">
        <v>1</v>
      </c>
    </row>
    <row r="5" spans="1:1" ht="34.5" customHeight="1" x14ac:dyDescent="0.25">
      <c r="A5" s="69" t="s">
        <v>2</v>
      </c>
    </row>
    <row r="6" spans="1:1" ht="34.5" customHeight="1" x14ac:dyDescent="0.25">
      <c r="A6" s="69" t="s">
        <v>3</v>
      </c>
    </row>
    <row r="7" spans="1:1" ht="17.25" customHeight="1" x14ac:dyDescent="0.25">
      <c r="A7" s="69"/>
    </row>
    <row r="8" spans="1:1" ht="18.75" customHeight="1" x14ac:dyDescent="0.25">
      <c r="A8" s="70" t="s">
        <v>4</v>
      </c>
    </row>
    <row r="9" spans="1:1" ht="34.5" customHeight="1" x14ac:dyDescent="0.3">
      <c r="A9" s="77" t="s">
        <v>5</v>
      </c>
    </row>
    <row r="10" spans="1:1" ht="69" customHeight="1" x14ac:dyDescent="0.25">
      <c r="A10" s="71" t="s">
        <v>6</v>
      </c>
    </row>
    <row r="11" spans="1:1" ht="34.5" customHeight="1" x14ac:dyDescent="0.25">
      <c r="A11" s="71" t="s">
        <v>7</v>
      </c>
    </row>
    <row r="12" spans="1:1" ht="17.25" customHeight="1" x14ac:dyDescent="0.25">
      <c r="A12" s="71" t="s">
        <v>8</v>
      </c>
    </row>
    <row r="13" spans="1:1" ht="17.25" customHeight="1" x14ac:dyDescent="0.25">
      <c r="A13" s="71" t="s">
        <v>9</v>
      </c>
    </row>
    <row r="14" spans="1:1" ht="34.5" customHeight="1" x14ac:dyDescent="0.25">
      <c r="A14" s="71" t="s">
        <v>10</v>
      </c>
    </row>
    <row r="15" spans="1:1" ht="17.25" customHeight="1" x14ac:dyDescent="0.25">
      <c r="A15" s="71"/>
    </row>
    <row r="16" spans="1:1" ht="18.75" customHeight="1" x14ac:dyDescent="0.25">
      <c r="A16" s="70" t="s">
        <v>11</v>
      </c>
    </row>
    <row r="17" spans="1:1" ht="17.25" customHeight="1" x14ac:dyDescent="0.25">
      <c r="A17" s="72" t="s">
        <v>12</v>
      </c>
    </row>
    <row r="18" spans="1:1" ht="34.5" customHeight="1" x14ac:dyDescent="0.25">
      <c r="A18" s="73" t="s">
        <v>13</v>
      </c>
    </row>
    <row r="19" spans="1:1" ht="34.5" customHeight="1" x14ac:dyDescent="0.25">
      <c r="A19" s="73" t="s">
        <v>14</v>
      </c>
    </row>
    <row r="20" spans="1:1" ht="51.75" customHeight="1" x14ac:dyDescent="0.25">
      <c r="A20" s="73" t="s">
        <v>15</v>
      </c>
    </row>
    <row r="21" spans="1:1" ht="86.25" customHeight="1" x14ac:dyDescent="0.25">
      <c r="A21" s="73" t="s">
        <v>16</v>
      </c>
    </row>
    <row r="22" spans="1:1" ht="51.75" customHeight="1" x14ac:dyDescent="0.25">
      <c r="A22" s="73" t="s">
        <v>17</v>
      </c>
    </row>
    <row r="23" spans="1:1" ht="34.5" customHeight="1" x14ac:dyDescent="0.25">
      <c r="A23" s="73" t="s">
        <v>18</v>
      </c>
    </row>
    <row r="24" spans="1:1" ht="17.25" customHeight="1" x14ac:dyDescent="0.25">
      <c r="A24" s="73" t="s">
        <v>19</v>
      </c>
    </row>
    <row r="25" spans="1:1" ht="17.25" customHeight="1" x14ac:dyDescent="0.25">
      <c r="A25" s="72" t="s">
        <v>20</v>
      </c>
    </row>
    <row r="26" spans="1:1" ht="51.75" customHeight="1" x14ac:dyDescent="0.3">
      <c r="A26" s="78" t="s">
        <v>21</v>
      </c>
    </row>
    <row r="27" spans="1:1" ht="17.25" customHeight="1" x14ac:dyDescent="0.3">
      <c r="A27" s="78" t="s">
        <v>22</v>
      </c>
    </row>
    <row r="28" spans="1:1" ht="17.25" customHeight="1" x14ac:dyDescent="0.25">
      <c r="A28" s="72" t="s">
        <v>23</v>
      </c>
    </row>
    <row r="29" spans="1:1" ht="34.5" customHeight="1" x14ac:dyDescent="0.25">
      <c r="A29" s="73" t="s">
        <v>24</v>
      </c>
    </row>
    <row r="30" spans="1:1" ht="34.5" customHeight="1" x14ac:dyDescent="0.25">
      <c r="A30" s="73" t="s">
        <v>25</v>
      </c>
    </row>
    <row r="31" spans="1:1" ht="34.5" customHeight="1" x14ac:dyDescent="0.25">
      <c r="A31" s="73" t="s">
        <v>26</v>
      </c>
    </row>
    <row r="32" spans="1:1" ht="34.5" customHeight="1" x14ac:dyDescent="0.25">
      <c r="A32" s="73" t="s">
        <v>27</v>
      </c>
    </row>
    <row r="33" spans="1:1" ht="17.25" customHeight="1" x14ac:dyDescent="0.25">
      <c r="A33" s="73"/>
    </row>
    <row r="34" spans="1:1" ht="18.75" customHeight="1" x14ac:dyDescent="0.25">
      <c r="A34" s="70" t="s">
        <v>28</v>
      </c>
    </row>
    <row r="35" spans="1:1" ht="17.25" customHeight="1" x14ac:dyDescent="0.25">
      <c r="A35" s="72" t="s">
        <v>29</v>
      </c>
    </row>
    <row r="36" spans="1:1" ht="34.5" customHeight="1" x14ac:dyDescent="0.25">
      <c r="A36" s="73" t="s">
        <v>30</v>
      </c>
    </row>
    <row r="37" spans="1:1" ht="34.5" customHeight="1" x14ac:dyDescent="0.25">
      <c r="A37" s="73" t="s">
        <v>31</v>
      </c>
    </row>
    <row r="38" spans="1:1" ht="34.5" customHeight="1" x14ac:dyDescent="0.25">
      <c r="A38" s="73" t="s">
        <v>32</v>
      </c>
    </row>
    <row r="39" spans="1:1" ht="17.25" customHeight="1" x14ac:dyDescent="0.25">
      <c r="A39" s="73" t="s">
        <v>33</v>
      </c>
    </row>
    <row r="40" spans="1:1" ht="17.25" customHeight="1" x14ac:dyDescent="0.25">
      <c r="A40" s="73" t="s">
        <v>34</v>
      </c>
    </row>
    <row r="41" spans="1:1" ht="17.25" customHeight="1" x14ac:dyDescent="0.25">
      <c r="A41" s="72" t="s">
        <v>35</v>
      </c>
    </row>
    <row r="42" spans="1:1" ht="17.25" customHeight="1" x14ac:dyDescent="0.25">
      <c r="A42" s="73" t="s">
        <v>36</v>
      </c>
    </row>
    <row r="43" spans="1:1" ht="17.25" customHeight="1" x14ac:dyDescent="0.3">
      <c r="A43" s="78" t="s">
        <v>37</v>
      </c>
    </row>
    <row r="44" spans="1:1" ht="17.25" customHeight="1" x14ac:dyDescent="0.25">
      <c r="A44" s="72" t="s">
        <v>38</v>
      </c>
    </row>
    <row r="45" spans="1:1" ht="34.5" customHeight="1" x14ac:dyDescent="0.3">
      <c r="A45" s="78" t="s">
        <v>39</v>
      </c>
    </row>
    <row r="46" spans="1:1" ht="34.5" customHeight="1" x14ac:dyDescent="0.25">
      <c r="A46" s="73" t="s">
        <v>40</v>
      </c>
    </row>
    <row r="47" spans="1:1" ht="34.5" customHeight="1" x14ac:dyDescent="0.25">
      <c r="A47" s="73" t="s">
        <v>41</v>
      </c>
    </row>
    <row r="48" spans="1:1" ht="17.25" customHeight="1" x14ac:dyDescent="0.25">
      <c r="A48" s="73" t="s">
        <v>42</v>
      </c>
    </row>
    <row r="49" spans="1:1" ht="17.25" customHeight="1" x14ac:dyDescent="0.3">
      <c r="A49" s="78" t="s">
        <v>43</v>
      </c>
    </row>
    <row r="50" spans="1:1" ht="17.25" customHeight="1" x14ac:dyDescent="0.25">
      <c r="A50" s="72" t="s">
        <v>44</v>
      </c>
    </row>
    <row r="51" spans="1:1" ht="34.5" customHeight="1" x14ac:dyDescent="0.3">
      <c r="A51" s="78" t="s">
        <v>45</v>
      </c>
    </row>
    <row r="52" spans="1:1" ht="17.25" customHeight="1" x14ac:dyDescent="0.25">
      <c r="A52" s="73" t="s">
        <v>46</v>
      </c>
    </row>
    <row r="53" spans="1:1" ht="34.5" customHeight="1" x14ac:dyDescent="0.3">
      <c r="A53" s="78" t="s">
        <v>47</v>
      </c>
    </row>
    <row r="54" spans="1:1" ht="17.25" customHeight="1" x14ac:dyDescent="0.25">
      <c r="A54" s="72" t="s">
        <v>48</v>
      </c>
    </row>
    <row r="55" spans="1:1" ht="17.25" customHeight="1" x14ac:dyDescent="0.3">
      <c r="A55" s="78" t="s">
        <v>49</v>
      </c>
    </row>
    <row r="56" spans="1:1" ht="34.5" customHeight="1" x14ac:dyDescent="0.25">
      <c r="A56" s="73" t="s">
        <v>50</v>
      </c>
    </row>
    <row r="57" spans="1:1" ht="17.25" customHeight="1" x14ac:dyDescent="0.25">
      <c r="A57" s="73" t="s">
        <v>51</v>
      </c>
    </row>
    <row r="58" spans="1:1" ht="17.25" customHeight="1" x14ac:dyDescent="0.25">
      <c r="A58" s="73" t="s">
        <v>52</v>
      </c>
    </row>
    <row r="59" spans="1:1" ht="17.25" customHeight="1" x14ac:dyDescent="0.25">
      <c r="A59" s="72" t="s">
        <v>53</v>
      </c>
    </row>
    <row r="60" spans="1:1" ht="17.25" customHeight="1" x14ac:dyDescent="0.25">
      <c r="A60" s="73" t="s">
        <v>54</v>
      </c>
    </row>
    <row r="61" spans="1:1" ht="17.25" customHeight="1" x14ac:dyDescent="0.25">
      <c r="A61" s="74"/>
    </row>
    <row r="62" spans="1:1" ht="18.75" customHeight="1" x14ac:dyDescent="0.25">
      <c r="A62" s="70" t="s">
        <v>55</v>
      </c>
    </row>
    <row r="63" spans="1:1" ht="17.25" customHeight="1" x14ac:dyDescent="0.25">
      <c r="A63" s="72" t="s">
        <v>56</v>
      </c>
    </row>
    <row r="64" spans="1:1" ht="34.5" customHeight="1" x14ac:dyDescent="0.25">
      <c r="A64" s="73" t="s">
        <v>57</v>
      </c>
    </row>
    <row r="65" spans="1:1" ht="17.25" customHeight="1" x14ac:dyDescent="0.25">
      <c r="A65" s="73" t="s">
        <v>58</v>
      </c>
    </row>
    <row r="66" spans="1:1" ht="34.5" customHeight="1" x14ac:dyDescent="0.25">
      <c r="A66" s="71" t="s">
        <v>59</v>
      </c>
    </row>
    <row r="67" spans="1:1" ht="34.5" customHeight="1" x14ac:dyDescent="0.25">
      <c r="A67" s="71" t="s">
        <v>60</v>
      </c>
    </row>
    <row r="68" spans="1:1" ht="34.5" customHeight="1" x14ac:dyDescent="0.25">
      <c r="A68" s="71" t="s">
        <v>61</v>
      </c>
    </row>
    <row r="69" spans="1:1" ht="17.25" customHeight="1" x14ac:dyDescent="0.25">
      <c r="A69" s="75" t="s">
        <v>62</v>
      </c>
    </row>
    <row r="70" spans="1:1" ht="51.75" customHeight="1" x14ac:dyDescent="0.25">
      <c r="A70" s="71" t="s">
        <v>63</v>
      </c>
    </row>
    <row r="71" spans="1:1" ht="17.25" customHeight="1" x14ac:dyDescent="0.25">
      <c r="A71" s="71" t="s">
        <v>64</v>
      </c>
    </row>
    <row r="72" spans="1:1" ht="17.25" customHeight="1" x14ac:dyDescent="0.25">
      <c r="A72" s="75" t="s">
        <v>65</v>
      </c>
    </row>
    <row r="73" spans="1:1" ht="17.25" customHeight="1" x14ac:dyDescent="0.25">
      <c r="A73" s="71" t="s">
        <v>66</v>
      </c>
    </row>
    <row r="74" spans="1:1" ht="17.25" customHeight="1" x14ac:dyDescent="0.25">
      <c r="A74" s="75" t="s">
        <v>67</v>
      </c>
    </row>
    <row r="75" spans="1:1" ht="34.5" customHeight="1" x14ac:dyDescent="0.25">
      <c r="A75" s="71" t="s">
        <v>68</v>
      </c>
    </row>
    <row r="76" spans="1:1" ht="17.25" customHeight="1" x14ac:dyDescent="0.25">
      <c r="A76" s="71" t="s">
        <v>69</v>
      </c>
    </row>
    <row r="77" spans="1:1" ht="51.75" customHeight="1" x14ac:dyDescent="0.25">
      <c r="A77" s="71" t="s">
        <v>70</v>
      </c>
    </row>
    <row r="78" spans="1:1" ht="17.25" customHeight="1" x14ac:dyDescent="0.25">
      <c r="A78" s="75" t="s">
        <v>71</v>
      </c>
    </row>
    <row r="79" spans="1:1" ht="17.25" customHeight="1" x14ac:dyDescent="0.3">
      <c r="A79" s="77" t="s">
        <v>72</v>
      </c>
    </row>
    <row r="80" spans="1:1" ht="17.25" customHeight="1" x14ac:dyDescent="0.25">
      <c r="A80" s="75" t="s">
        <v>73</v>
      </c>
    </row>
    <row r="81" spans="1:1" ht="34.5" customHeight="1" x14ac:dyDescent="0.25">
      <c r="A81" s="71" t="s">
        <v>74</v>
      </c>
    </row>
    <row r="82" spans="1:1" ht="34.5" customHeight="1" x14ac:dyDescent="0.25">
      <c r="A82" s="71" t="s">
        <v>75</v>
      </c>
    </row>
    <row r="83" spans="1:1" ht="34.5" customHeight="1" x14ac:dyDescent="0.25">
      <c r="A83" s="71" t="s">
        <v>76</v>
      </c>
    </row>
    <row r="84" spans="1:1" ht="34.5" customHeight="1" x14ac:dyDescent="0.25">
      <c r="A84" s="71" t="s">
        <v>77</v>
      </c>
    </row>
    <row r="85" spans="1:1" ht="34.5" customHeight="1" x14ac:dyDescent="0.25">
      <c r="A85" s="71" t="s">
        <v>78</v>
      </c>
    </row>
    <row r="86" spans="1:1" ht="17.25" customHeight="1" x14ac:dyDescent="0.25">
      <c r="A86" s="75" t="s">
        <v>79</v>
      </c>
    </row>
    <row r="87" spans="1:1" ht="17.25" customHeight="1" x14ac:dyDescent="0.25">
      <c r="A87" s="71" t="s">
        <v>80</v>
      </c>
    </row>
    <row r="88" spans="1:1" ht="34.5" customHeight="1" x14ac:dyDescent="0.25">
      <c r="A88" s="71" t="s">
        <v>81</v>
      </c>
    </row>
    <row r="89" spans="1:1" ht="17.25" customHeight="1" x14ac:dyDescent="0.25">
      <c r="A89" s="75" t="s">
        <v>82</v>
      </c>
    </row>
    <row r="90" spans="1:1" ht="34.5" customHeight="1" x14ac:dyDescent="0.25">
      <c r="A90" s="71" t="s">
        <v>83</v>
      </c>
    </row>
    <row r="91" spans="1:1" ht="17.25" customHeight="1" x14ac:dyDescent="0.25">
      <c r="A91" s="75" t="s">
        <v>84</v>
      </c>
    </row>
    <row r="92" spans="1:1" ht="17.25" customHeight="1" x14ac:dyDescent="0.3">
      <c r="A92" s="77" t="s">
        <v>85</v>
      </c>
    </row>
    <row r="93" spans="1:1" ht="17.25" customHeight="1" x14ac:dyDescent="0.25">
      <c r="A93" s="71" t="s">
        <v>86</v>
      </c>
    </row>
    <row r="94" spans="1:1" ht="17.25" customHeight="1" x14ac:dyDescent="0.25">
      <c r="A94" s="71"/>
    </row>
    <row r="95" spans="1:1" ht="18.75" customHeight="1" x14ac:dyDescent="0.25">
      <c r="A95" s="70" t="s">
        <v>87</v>
      </c>
    </row>
    <row r="96" spans="1:1" ht="34.5" customHeight="1" x14ac:dyDescent="0.3">
      <c r="A96" s="77" t="s">
        <v>88</v>
      </c>
    </row>
    <row r="97" spans="1:1" ht="17.25" customHeight="1" x14ac:dyDescent="0.3">
      <c r="A97" s="77" t="s">
        <v>89</v>
      </c>
    </row>
    <row r="98" spans="1:1" ht="17.25" customHeight="1" x14ac:dyDescent="0.25">
      <c r="A98" s="75" t="s">
        <v>90</v>
      </c>
    </row>
    <row r="99" spans="1:1" ht="17.25" customHeight="1" x14ac:dyDescent="0.25">
      <c r="A99" s="69" t="s">
        <v>91</v>
      </c>
    </row>
    <row r="100" spans="1:1" ht="17.25" customHeight="1" x14ac:dyDescent="0.25">
      <c r="A100" s="71" t="s">
        <v>92</v>
      </c>
    </row>
    <row r="101" spans="1:1" ht="17.25" customHeight="1" x14ac:dyDescent="0.25">
      <c r="A101" s="71" t="s">
        <v>93</v>
      </c>
    </row>
    <row r="102" spans="1:1" ht="17.25" customHeight="1" x14ac:dyDescent="0.25">
      <c r="A102" s="71" t="s">
        <v>94</v>
      </c>
    </row>
    <row r="103" spans="1:1" ht="17.25" customHeight="1" x14ac:dyDescent="0.25">
      <c r="A103" s="71" t="s">
        <v>95</v>
      </c>
    </row>
    <row r="104" spans="1:1" ht="34.5" customHeight="1" x14ac:dyDescent="0.25">
      <c r="A104" s="71" t="s">
        <v>96</v>
      </c>
    </row>
    <row r="105" spans="1:1" ht="17.25" customHeight="1" x14ac:dyDescent="0.25">
      <c r="A105" s="69" t="s">
        <v>97</v>
      </c>
    </row>
    <row r="106" spans="1:1" ht="17.25" customHeight="1" x14ac:dyDescent="0.25">
      <c r="A106" s="71" t="s">
        <v>98</v>
      </c>
    </row>
    <row r="107" spans="1:1" ht="17.25" customHeight="1" x14ac:dyDescent="0.25">
      <c r="A107" s="71" t="s">
        <v>99</v>
      </c>
    </row>
    <row r="108" spans="1:1" ht="17.25" customHeight="1" x14ac:dyDescent="0.25">
      <c r="A108" s="71" t="s">
        <v>100</v>
      </c>
    </row>
    <row r="109" spans="1:1" ht="17.25" customHeight="1" x14ac:dyDescent="0.25">
      <c r="A109" s="71" t="s">
        <v>101</v>
      </c>
    </row>
    <row r="110" spans="1:1" ht="17.25" customHeight="1" x14ac:dyDescent="0.25">
      <c r="A110" s="71" t="s">
        <v>102</v>
      </c>
    </row>
    <row r="111" spans="1:1" ht="17.25" customHeight="1" x14ac:dyDescent="0.25">
      <c r="A111" s="71" t="s">
        <v>103</v>
      </c>
    </row>
    <row r="112" spans="1:1" ht="17.25" customHeight="1" x14ac:dyDescent="0.25">
      <c r="A112" s="75" t="s">
        <v>104</v>
      </c>
    </row>
    <row r="113" spans="1:1" ht="17.25" customHeight="1" x14ac:dyDescent="0.25">
      <c r="A113" s="71" t="s">
        <v>105</v>
      </c>
    </row>
    <row r="114" spans="1:1" ht="17.25" customHeight="1" x14ac:dyDescent="0.25">
      <c r="A114" s="69" t="s">
        <v>106</v>
      </c>
    </row>
    <row r="115" spans="1:1" ht="17.25" customHeight="1" x14ac:dyDescent="0.25">
      <c r="A115" s="71" t="s">
        <v>107</v>
      </c>
    </row>
    <row r="116" spans="1:1" ht="17.25" customHeight="1" x14ac:dyDescent="0.25">
      <c r="A116" s="71" t="s">
        <v>108</v>
      </c>
    </row>
    <row r="117" spans="1:1" ht="17.25" customHeight="1" x14ac:dyDescent="0.25">
      <c r="A117" s="69" t="s">
        <v>109</v>
      </c>
    </row>
    <row r="118" spans="1:1" ht="17.25" customHeight="1" x14ac:dyDescent="0.25">
      <c r="A118" s="71" t="s">
        <v>110</v>
      </c>
    </row>
    <row r="119" spans="1:1" ht="17.25" customHeight="1" x14ac:dyDescent="0.25">
      <c r="A119" s="71" t="s">
        <v>111</v>
      </c>
    </row>
    <row r="120" spans="1:1" ht="17.25" customHeight="1" x14ac:dyDescent="0.25">
      <c r="A120" s="71" t="s">
        <v>112</v>
      </c>
    </row>
    <row r="121" spans="1:1" ht="17.25" customHeight="1" x14ac:dyDescent="0.25">
      <c r="A121" s="75" t="s">
        <v>113</v>
      </c>
    </row>
    <row r="122" spans="1:1" ht="17.25" customHeight="1" x14ac:dyDescent="0.25">
      <c r="A122" s="69" t="s">
        <v>114</v>
      </c>
    </row>
    <row r="123" spans="1:1" ht="17.25" customHeight="1" x14ac:dyDescent="0.25">
      <c r="A123" s="69" t="s">
        <v>115</v>
      </c>
    </row>
    <row r="124" spans="1:1" ht="17.25" customHeight="1" x14ac:dyDescent="0.25">
      <c r="A124" s="71" t="s">
        <v>116</v>
      </c>
    </row>
    <row r="125" spans="1:1" ht="17.25" customHeight="1" x14ac:dyDescent="0.25">
      <c r="A125" s="71" t="s">
        <v>117</v>
      </c>
    </row>
    <row r="126" spans="1:1" ht="17.25" customHeight="1" x14ac:dyDescent="0.25">
      <c r="A126" s="71" t="s">
        <v>118</v>
      </c>
    </row>
    <row r="127" spans="1:1" ht="17.25" customHeight="1" x14ac:dyDescent="0.25">
      <c r="A127" s="71" t="s">
        <v>119</v>
      </c>
    </row>
    <row r="128" spans="1:1" ht="17.25" customHeight="1" x14ac:dyDescent="0.25">
      <c r="A128" s="71" t="s">
        <v>120</v>
      </c>
    </row>
    <row r="129" spans="1:1" ht="17.25" customHeight="1" x14ac:dyDescent="0.25">
      <c r="A129" s="75" t="s">
        <v>121</v>
      </c>
    </row>
    <row r="130" spans="1:1" ht="34.5" customHeight="1" x14ac:dyDescent="0.25">
      <c r="A130" s="71" t="s">
        <v>122</v>
      </c>
    </row>
    <row r="131" spans="1:1" ht="69" customHeight="1" x14ac:dyDescent="0.25">
      <c r="A131" s="71" t="s">
        <v>123</v>
      </c>
    </row>
    <row r="132" spans="1:1" ht="34.5" customHeight="1" x14ac:dyDescent="0.25">
      <c r="A132" s="71" t="s">
        <v>124</v>
      </c>
    </row>
    <row r="133" spans="1:1" ht="17.25" customHeight="1" x14ac:dyDescent="0.25">
      <c r="A133" s="75" t="s">
        <v>125</v>
      </c>
    </row>
    <row r="134" spans="1:1" ht="34.5" customHeight="1" x14ac:dyDescent="0.25">
      <c r="A134" s="69" t="s">
        <v>126</v>
      </c>
    </row>
    <row r="135" spans="1:1" ht="17.25" customHeight="1" x14ac:dyDescent="0.25">
      <c r="A135" s="69"/>
    </row>
    <row r="136" spans="1:1" ht="18.75" customHeight="1" x14ac:dyDescent="0.25">
      <c r="A136" s="70" t="s">
        <v>127</v>
      </c>
    </row>
    <row r="137" spans="1:1" ht="17.25" customHeight="1" x14ac:dyDescent="0.25">
      <c r="A137" s="71" t="s">
        <v>128</v>
      </c>
    </row>
    <row r="138" spans="1:1" ht="34.5" customHeight="1" x14ac:dyDescent="0.25">
      <c r="A138" s="73" t="s">
        <v>129</v>
      </c>
    </row>
    <row r="139" spans="1:1" ht="34.5" customHeight="1" x14ac:dyDescent="0.25">
      <c r="A139" s="73" t="s">
        <v>130</v>
      </c>
    </row>
    <row r="140" spans="1:1" ht="17.25" customHeight="1" x14ac:dyDescent="0.25">
      <c r="A140" s="72" t="s">
        <v>131</v>
      </c>
    </row>
    <row r="141" spans="1:1" ht="17.25" customHeight="1" x14ac:dyDescent="0.25">
      <c r="A141" s="76" t="s">
        <v>132</v>
      </c>
    </row>
    <row r="142" spans="1:1" ht="34.5" customHeight="1" x14ac:dyDescent="0.3">
      <c r="A142" s="78" t="s">
        <v>133</v>
      </c>
    </row>
    <row r="143" spans="1:1" ht="17.25" customHeight="1" x14ac:dyDescent="0.25">
      <c r="A143" s="73" t="s">
        <v>134</v>
      </c>
    </row>
    <row r="144" spans="1:1" ht="17.25" customHeight="1" x14ac:dyDescent="0.25">
      <c r="A144" s="73" t="s">
        <v>135</v>
      </c>
    </row>
    <row r="145" spans="1:1" ht="17.25" customHeight="1" x14ac:dyDescent="0.25">
      <c r="A145" s="76" t="s">
        <v>136</v>
      </c>
    </row>
    <row r="146" spans="1:1" ht="17.25" customHeight="1" x14ac:dyDescent="0.25">
      <c r="A146" s="72" t="s">
        <v>137</v>
      </c>
    </row>
    <row r="147" spans="1:1" ht="17.25" customHeight="1" x14ac:dyDescent="0.25">
      <c r="A147" s="76" t="s">
        <v>138</v>
      </c>
    </row>
    <row r="148" spans="1:1" ht="17.25" customHeight="1" x14ac:dyDescent="0.25">
      <c r="A148" s="73" t="s">
        <v>139</v>
      </c>
    </row>
    <row r="149" spans="1:1" ht="17.25" customHeight="1" x14ac:dyDescent="0.25">
      <c r="A149" s="73" t="s">
        <v>140</v>
      </c>
    </row>
    <row r="150" spans="1:1" ht="17.25" customHeight="1" x14ac:dyDescent="0.25">
      <c r="A150" s="73" t="s">
        <v>141</v>
      </c>
    </row>
    <row r="151" spans="1:1" ht="34.5" customHeight="1" x14ac:dyDescent="0.25">
      <c r="A151" s="76" t="s">
        <v>142</v>
      </c>
    </row>
    <row r="152" spans="1:1" ht="17.25" customHeight="1" x14ac:dyDescent="0.25">
      <c r="A152" s="72" t="s">
        <v>143</v>
      </c>
    </row>
    <row r="153" spans="1:1" ht="17.25" customHeight="1" x14ac:dyDescent="0.25">
      <c r="A153" s="73" t="s">
        <v>144</v>
      </c>
    </row>
    <row r="154" spans="1:1" ht="17.25" customHeight="1" x14ac:dyDescent="0.25">
      <c r="A154" s="73" t="s">
        <v>145</v>
      </c>
    </row>
    <row r="155" spans="1:1" ht="17.25" customHeight="1" x14ac:dyDescent="0.25">
      <c r="A155" s="73" t="s">
        <v>146</v>
      </c>
    </row>
    <row r="156" spans="1:1" ht="17.25" customHeight="1" x14ac:dyDescent="0.25">
      <c r="A156" s="73" t="s">
        <v>147</v>
      </c>
    </row>
    <row r="157" spans="1:1" ht="34.5" customHeight="1" x14ac:dyDescent="0.25">
      <c r="A157" s="73" t="s">
        <v>148</v>
      </c>
    </row>
    <row r="158" spans="1:1" ht="34.5" customHeight="1" x14ac:dyDescent="0.25">
      <c r="A158" s="73" t="s">
        <v>149</v>
      </c>
    </row>
    <row r="159" spans="1:1" ht="17.25" customHeight="1" x14ac:dyDescent="0.25">
      <c r="A159" s="72" t="s">
        <v>150</v>
      </c>
    </row>
    <row r="160" spans="1:1" ht="34.5" customHeight="1" x14ac:dyDescent="0.25">
      <c r="A160" s="73" t="s">
        <v>151</v>
      </c>
    </row>
    <row r="161" spans="1:1" ht="34.5" customHeight="1" x14ac:dyDescent="0.25">
      <c r="A161" s="73" t="s">
        <v>152</v>
      </c>
    </row>
    <row r="162" spans="1:1" ht="17.25" customHeight="1" x14ac:dyDescent="0.25">
      <c r="A162" s="73" t="s">
        <v>153</v>
      </c>
    </row>
    <row r="163" spans="1:1" ht="17.25" customHeight="1" x14ac:dyDescent="0.25">
      <c r="A163" s="72" t="s">
        <v>154</v>
      </c>
    </row>
    <row r="164" spans="1:1" ht="34.5" customHeight="1" x14ac:dyDescent="0.3">
      <c r="A164" s="78" t="s">
        <v>155</v>
      </c>
    </row>
    <row r="165" spans="1:1" ht="34.5" customHeight="1" x14ac:dyDescent="0.25">
      <c r="A165" s="73" t="s">
        <v>156</v>
      </c>
    </row>
    <row r="166" spans="1:1" ht="17.25" customHeight="1" x14ac:dyDescent="0.25">
      <c r="A166" s="72" t="s">
        <v>157</v>
      </c>
    </row>
    <row r="167" spans="1:1" ht="17.25" customHeight="1" x14ac:dyDescent="0.25">
      <c r="A167" s="73" t="s">
        <v>158</v>
      </c>
    </row>
    <row r="168" spans="1:1" ht="17.25" customHeight="1" x14ac:dyDescent="0.25">
      <c r="A168" s="72" t="s">
        <v>159</v>
      </c>
    </row>
    <row r="169" spans="1:1" ht="17.25" customHeight="1" x14ac:dyDescent="0.3">
      <c r="A169" s="78" t="s">
        <v>160</v>
      </c>
    </row>
    <row r="170" spans="1:1" ht="17.25" customHeight="1" x14ac:dyDescent="0.3">
      <c r="A170" s="78"/>
    </row>
    <row r="171" spans="1:1" ht="17.25" customHeight="1" x14ac:dyDescent="0.3">
      <c r="A171" s="78"/>
    </row>
    <row r="172" spans="1:1" ht="17.25" customHeight="1" x14ac:dyDescent="0.3">
      <c r="A172" s="78"/>
    </row>
    <row r="173" spans="1:1" ht="17.25" customHeight="1" x14ac:dyDescent="0.3">
      <c r="A173" s="78"/>
    </row>
    <row r="174" spans="1:1" ht="17.25" customHeight="1" x14ac:dyDescent="0.3">
      <c r="A174" s="78"/>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tabSelected="1" zoomScale="80" zoomScaleNormal="80" workbookViewId="0">
      <selection activeCell="J17" sqref="J17"/>
    </sheetView>
  </sheetViews>
  <sheetFormatPr baseColWidth="10" defaultColWidth="9.140625" defaultRowHeight="15" x14ac:dyDescent="0.25"/>
  <cols>
    <col min="1" max="2" width="9.140625" style="171" customWidth="1"/>
    <col min="3" max="3" width="9.7109375" style="171" customWidth="1"/>
    <col min="4" max="4" width="9.42578125" style="171" customWidth="1"/>
    <col min="5" max="5" width="10.42578125" style="171" customWidth="1"/>
    <col min="6" max="6" width="10.85546875" style="171" customWidth="1"/>
    <col min="7" max="9" width="9.140625" style="171" customWidth="1"/>
    <col min="10" max="10" width="11.85546875" style="171" customWidth="1"/>
    <col min="11" max="11" width="12" style="171" customWidth="1"/>
    <col min="12" max="12" width="11.7109375" style="171" customWidth="1"/>
    <col min="13" max="13" width="11.85546875" style="171" customWidth="1"/>
    <col min="14" max="14" width="9.140625" style="171" customWidth="1"/>
    <col min="15" max="16384" width="9.140625" style="171"/>
  </cols>
  <sheetData>
    <row r="1" spans="3:15" ht="15.75" customHeight="1" thickBot="1" x14ac:dyDescent="0.3"/>
    <row r="2" spans="3:15" ht="36.75" customHeight="1" thickTop="1" x14ac:dyDescent="0.55000000000000004">
      <c r="C2" s="157"/>
      <c r="D2" s="225" t="s">
        <v>2017</v>
      </c>
      <c r="E2" s="226"/>
      <c r="F2" s="226"/>
      <c r="G2" s="226"/>
      <c r="H2" s="226"/>
      <c r="I2" s="226"/>
      <c r="J2" s="226"/>
      <c r="K2" s="226"/>
      <c r="L2" s="226"/>
      <c r="M2" s="226"/>
      <c r="N2" s="158"/>
    </row>
    <row r="3" spans="3:15" x14ac:dyDescent="0.25">
      <c r="C3" s="159"/>
      <c r="D3" s="160"/>
      <c r="E3" s="160"/>
      <c r="F3" s="160"/>
      <c r="G3" s="160"/>
      <c r="H3" s="160"/>
      <c r="I3" s="160"/>
      <c r="J3" s="160"/>
      <c r="K3" s="160"/>
      <c r="L3" s="160"/>
      <c r="M3" s="160"/>
      <c r="N3" s="161"/>
    </row>
    <row r="4" spans="3:15" ht="26.25" customHeight="1" x14ac:dyDescent="0.25">
      <c r="C4" s="159"/>
      <c r="D4" s="227" t="s">
        <v>2018</v>
      </c>
      <c r="E4" s="213"/>
      <c r="F4" s="213"/>
      <c r="G4" s="213"/>
      <c r="H4" s="213"/>
      <c r="I4" s="213"/>
      <c r="J4" s="213"/>
      <c r="K4" s="213"/>
      <c r="L4" s="213"/>
      <c r="M4" s="213"/>
      <c r="N4" s="161"/>
    </row>
    <row r="5" spans="3:15" ht="15.75" customHeight="1" thickBot="1" x14ac:dyDescent="0.3">
      <c r="C5" s="159"/>
      <c r="D5" s="162"/>
      <c r="E5" s="162"/>
      <c r="F5" s="162"/>
      <c r="G5" s="162"/>
      <c r="H5" s="162"/>
      <c r="I5" s="162"/>
      <c r="J5" s="162"/>
      <c r="K5" s="162"/>
      <c r="L5" s="162"/>
      <c r="M5" s="163"/>
      <c r="N5" s="161"/>
    </row>
    <row r="6" spans="3:15" ht="15.75" customHeight="1" thickTop="1" x14ac:dyDescent="0.25">
      <c r="C6" s="159"/>
      <c r="M6" s="164"/>
      <c r="N6" s="161"/>
    </row>
    <row r="7" spans="3:15" x14ac:dyDescent="0.25">
      <c r="C7" s="159"/>
      <c r="N7" s="161"/>
    </row>
    <row r="8" spans="3:15" ht="16.5" customHeight="1" thickBot="1" x14ac:dyDescent="0.3">
      <c r="C8" s="159"/>
      <c r="D8" s="165" t="s">
        <v>2019</v>
      </c>
      <c r="E8" s="166"/>
      <c r="F8" s="166"/>
      <c r="M8" s="164"/>
      <c r="N8" s="161"/>
    </row>
    <row r="9" spans="3:15" ht="15.75" customHeight="1" thickTop="1" x14ac:dyDescent="0.25">
      <c r="C9" s="159"/>
      <c r="M9" s="164"/>
      <c r="N9" s="161"/>
    </row>
    <row r="10" spans="3:15" x14ac:dyDescent="0.25">
      <c r="C10" s="159"/>
      <c r="D10" s="167" t="s">
        <v>2020</v>
      </c>
      <c r="E10" s="167"/>
      <c r="F10" s="167"/>
      <c r="G10" s="167"/>
      <c r="H10" s="167"/>
      <c r="I10" s="167"/>
      <c r="J10" s="167" t="s">
        <v>2021</v>
      </c>
      <c r="K10" s="168">
        <v>0.1</v>
      </c>
      <c r="L10" s="168">
        <v>0.2</v>
      </c>
      <c r="M10" s="168">
        <v>0.3</v>
      </c>
      <c r="N10" s="161"/>
    </row>
    <row r="11" spans="3:15" x14ac:dyDescent="0.25">
      <c r="C11" s="159"/>
      <c r="D11" s="228" t="s">
        <v>2022</v>
      </c>
      <c r="E11" s="229"/>
      <c r="F11" s="229"/>
      <c r="G11" s="229"/>
      <c r="H11" s="229"/>
      <c r="I11" s="230"/>
      <c r="J11" s="201">
        <v>14397.938393201721</v>
      </c>
      <c r="K11" s="201">
        <v>14397.938393201721</v>
      </c>
      <c r="L11" s="201">
        <v>14397.938393201721</v>
      </c>
      <c r="M11" s="201">
        <v>14397.938393201721</v>
      </c>
      <c r="N11" s="161"/>
      <c r="O11" s="202"/>
    </row>
    <row r="12" spans="3:15" x14ac:dyDescent="0.25">
      <c r="C12" s="159"/>
      <c r="D12" s="231" t="s">
        <v>2023</v>
      </c>
      <c r="E12" s="223"/>
      <c r="F12" s="223"/>
      <c r="G12" s="223"/>
      <c r="H12" s="223"/>
      <c r="I12" s="224"/>
      <c r="J12" s="203">
        <v>0.50528510602600274</v>
      </c>
      <c r="K12" s="203">
        <v>0.55471274074553167</v>
      </c>
      <c r="L12" s="203">
        <v>0.60094690230216397</v>
      </c>
      <c r="M12" s="203">
        <v>0.64135433950882126</v>
      </c>
      <c r="N12" s="161"/>
    </row>
    <row r="13" spans="3:15" x14ac:dyDescent="0.25">
      <c r="C13" s="159"/>
      <c r="D13" s="231" t="s">
        <v>2024</v>
      </c>
      <c r="E13" s="223"/>
      <c r="F13" s="223"/>
      <c r="G13" s="223"/>
      <c r="H13" s="223"/>
      <c r="I13" s="224"/>
      <c r="J13" s="204">
        <v>14397.938393201721</v>
      </c>
      <c r="K13" s="204">
        <v>14293.596093187814</v>
      </c>
      <c r="L13" s="204">
        <v>13954.630156400925</v>
      </c>
      <c r="M13" s="204">
        <v>13335.992051165322</v>
      </c>
      <c r="N13" s="161"/>
    </row>
    <row r="14" spans="3:15" x14ac:dyDescent="0.25">
      <c r="C14" s="159"/>
      <c r="D14" s="231" t="s">
        <v>2025</v>
      </c>
      <c r="E14" s="223"/>
      <c r="F14" s="223"/>
      <c r="G14" s="223"/>
      <c r="H14" s="223"/>
      <c r="I14" s="224"/>
      <c r="J14" s="204">
        <v>13000</v>
      </c>
      <c r="K14" s="204">
        <v>13000</v>
      </c>
      <c r="L14" s="204">
        <v>13000</v>
      </c>
      <c r="M14" s="204">
        <v>13000</v>
      </c>
      <c r="N14" s="161"/>
    </row>
    <row r="15" spans="3:15" x14ac:dyDescent="0.25">
      <c r="C15" s="159"/>
      <c r="D15" s="231" t="s">
        <v>2026</v>
      </c>
      <c r="E15" s="223"/>
      <c r="F15" s="223"/>
      <c r="G15" s="223"/>
      <c r="H15" s="223"/>
      <c r="I15" s="224"/>
      <c r="J15" s="203">
        <v>0.10753372255397853</v>
      </c>
      <c r="K15" s="203">
        <v>9.9507391783677956E-2</v>
      </c>
      <c r="L15" s="203">
        <v>7.3433088953917203E-2</v>
      </c>
      <c r="M15" s="203">
        <v>2.5845542397332499E-2</v>
      </c>
      <c r="N15" s="161"/>
    </row>
    <row r="16" spans="3:15" x14ac:dyDescent="0.25">
      <c r="C16" s="159"/>
      <c r="N16" s="161"/>
    </row>
    <row r="17" spans="3:14" x14ac:dyDescent="0.25">
      <c r="C17" s="159"/>
      <c r="N17" s="161"/>
    </row>
    <row r="18" spans="3:14" ht="16.5" customHeight="1" thickBot="1" x14ac:dyDescent="0.3">
      <c r="C18" s="159"/>
      <c r="D18" s="165" t="s">
        <v>2027</v>
      </c>
      <c r="E18" s="166"/>
      <c r="F18" s="166"/>
      <c r="N18" s="161"/>
    </row>
    <row r="19" spans="3:14" ht="15.75" customHeight="1" thickTop="1" x14ac:dyDescent="0.25">
      <c r="C19" s="159"/>
      <c r="N19" s="161"/>
    </row>
    <row r="20" spans="3:14" x14ac:dyDescent="0.25">
      <c r="C20" s="159"/>
      <c r="D20" s="232"/>
      <c r="E20" s="223"/>
      <c r="F20" s="223"/>
      <c r="G20" s="223"/>
      <c r="H20" s="223"/>
      <c r="I20" s="223"/>
      <c r="J20" s="223"/>
      <c r="K20" s="223"/>
      <c r="L20" s="223"/>
      <c r="M20" s="224"/>
      <c r="N20" s="161"/>
    </row>
    <row r="21" spans="3:14" x14ac:dyDescent="0.25">
      <c r="C21" s="159"/>
      <c r="D21" s="233"/>
      <c r="E21" s="223"/>
      <c r="F21" s="223"/>
      <c r="G21" s="223"/>
      <c r="H21" s="223"/>
      <c r="I21" s="223"/>
      <c r="J21" s="223"/>
      <c r="K21" s="223"/>
      <c r="L21" s="223"/>
      <c r="M21" s="224"/>
      <c r="N21" s="161"/>
    </row>
    <row r="22" spans="3:14" x14ac:dyDescent="0.25">
      <c r="C22" s="159"/>
      <c r="D22" s="233"/>
      <c r="E22" s="223"/>
      <c r="F22" s="223"/>
      <c r="G22" s="223"/>
      <c r="H22" s="223"/>
      <c r="I22" s="223"/>
      <c r="J22" s="223"/>
      <c r="K22" s="223"/>
      <c r="L22" s="223"/>
      <c r="M22" s="224"/>
      <c r="N22" s="161"/>
    </row>
    <row r="23" spans="3:14" x14ac:dyDescent="0.25">
      <c r="C23" s="159"/>
      <c r="D23" s="233"/>
      <c r="E23" s="223"/>
      <c r="F23" s="223"/>
      <c r="G23" s="223"/>
      <c r="H23" s="223"/>
      <c r="I23" s="223"/>
      <c r="J23" s="223"/>
      <c r="K23" s="223"/>
      <c r="L23" s="223"/>
      <c r="M23" s="224"/>
      <c r="N23" s="161"/>
    </row>
    <row r="24" spans="3:14" x14ac:dyDescent="0.25">
      <c r="C24" s="159"/>
      <c r="D24" s="222"/>
      <c r="E24" s="223"/>
      <c r="F24" s="223"/>
      <c r="G24" s="223"/>
      <c r="H24" s="223"/>
      <c r="I24" s="223"/>
      <c r="J24" s="223"/>
      <c r="K24" s="223"/>
      <c r="L24" s="223"/>
      <c r="M24" s="224"/>
      <c r="N24" s="161"/>
    </row>
    <row r="25" spans="3:14" x14ac:dyDescent="0.25">
      <c r="C25" s="159"/>
      <c r="D25" s="222"/>
      <c r="E25" s="223"/>
      <c r="F25" s="223"/>
      <c r="G25" s="223"/>
      <c r="H25" s="223"/>
      <c r="I25" s="223"/>
      <c r="J25" s="223"/>
      <c r="K25" s="223"/>
      <c r="L25" s="223"/>
      <c r="M25" s="224"/>
      <c r="N25" s="161"/>
    </row>
    <row r="26" spans="3:14" x14ac:dyDescent="0.25">
      <c r="C26" s="159"/>
      <c r="D26" s="233"/>
      <c r="E26" s="223"/>
      <c r="F26" s="223"/>
      <c r="G26" s="223"/>
      <c r="H26" s="223"/>
      <c r="I26" s="223"/>
      <c r="J26" s="223"/>
      <c r="K26" s="223"/>
      <c r="L26" s="223"/>
      <c r="M26" s="224"/>
      <c r="N26" s="161"/>
    </row>
    <row r="27" spans="3:14" x14ac:dyDescent="0.25">
      <c r="C27" s="159"/>
      <c r="D27" s="233"/>
      <c r="E27" s="223"/>
      <c r="F27" s="223"/>
      <c r="G27" s="223"/>
      <c r="H27" s="223"/>
      <c r="I27" s="223"/>
      <c r="J27" s="223"/>
      <c r="K27" s="223"/>
      <c r="L27" s="223"/>
      <c r="M27" s="224"/>
      <c r="N27" s="161"/>
    </row>
    <row r="28" spans="3:14" x14ac:dyDescent="0.25">
      <c r="C28" s="159"/>
      <c r="D28" s="222"/>
      <c r="E28" s="223"/>
      <c r="F28" s="223"/>
      <c r="G28" s="223"/>
      <c r="H28" s="223"/>
      <c r="I28" s="223"/>
      <c r="J28" s="223"/>
      <c r="K28" s="223"/>
      <c r="L28" s="223"/>
      <c r="M28" s="224"/>
      <c r="N28" s="161"/>
    </row>
    <row r="29" spans="3:14" x14ac:dyDescent="0.25">
      <c r="C29" s="159"/>
      <c r="D29" s="222"/>
      <c r="E29" s="223"/>
      <c r="F29" s="223"/>
      <c r="G29" s="223"/>
      <c r="H29" s="223"/>
      <c r="I29" s="223"/>
      <c r="J29" s="223"/>
      <c r="K29" s="223"/>
      <c r="L29" s="223"/>
      <c r="M29" s="224"/>
      <c r="N29" s="161"/>
    </row>
    <row r="30" spans="3:14" x14ac:dyDescent="0.25">
      <c r="C30" s="159"/>
      <c r="D30" s="222"/>
      <c r="E30" s="223"/>
      <c r="F30" s="223"/>
      <c r="G30" s="223"/>
      <c r="H30" s="223"/>
      <c r="I30" s="223"/>
      <c r="J30" s="223"/>
      <c r="K30" s="223"/>
      <c r="L30" s="223"/>
      <c r="M30" s="224"/>
      <c r="N30" s="161"/>
    </row>
    <row r="31" spans="3:14" x14ac:dyDescent="0.25">
      <c r="C31" s="159"/>
      <c r="N31" s="161"/>
    </row>
    <row r="32" spans="3:14" x14ac:dyDescent="0.25">
      <c r="C32" s="159"/>
      <c r="N32" s="161"/>
    </row>
    <row r="33" spans="3:14" x14ac:dyDescent="0.25">
      <c r="C33" s="234"/>
      <c r="D33" s="213"/>
      <c r="E33" s="213"/>
      <c r="F33" s="213"/>
      <c r="G33" s="213"/>
      <c r="H33" s="213"/>
      <c r="I33" s="213"/>
      <c r="J33" s="213"/>
      <c r="K33" s="213"/>
      <c r="L33" s="213"/>
      <c r="M33" s="213"/>
      <c r="N33" s="235"/>
    </row>
    <row r="34" spans="3:14" x14ac:dyDescent="0.25">
      <c r="C34" s="236"/>
      <c r="D34" s="213"/>
      <c r="E34" s="213"/>
      <c r="F34" s="213"/>
      <c r="G34" s="213"/>
      <c r="H34" s="213"/>
      <c r="I34" s="213"/>
      <c r="J34" s="213"/>
      <c r="K34" s="213"/>
      <c r="L34" s="213"/>
      <c r="M34" s="213"/>
      <c r="N34" s="235"/>
    </row>
    <row r="35" spans="3:14" x14ac:dyDescent="0.25">
      <c r="C35" s="237"/>
      <c r="D35" s="213"/>
      <c r="E35" s="213"/>
      <c r="F35" s="213"/>
      <c r="G35" s="213"/>
      <c r="H35" s="213"/>
      <c r="I35" s="213"/>
      <c r="J35" s="213"/>
      <c r="K35" s="213"/>
      <c r="L35" s="213"/>
      <c r="M35" s="213"/>
      <c r="N35" s="235"/>
    </row>
    <row r="36" spans="3:14" ht="15.75" customHeight="1" thickBot="1" x14ac:dyDescent="0.3">
      <c r="C36" s="238"/>
      <c r="D36" s="239"/>
      <c r="E36" s="239"/>
      <c r="F36" s="239"/>
      <c r="G36" s="239"/>
      <c r="H36" s="239"/>
      <c r="I36" s="239"/>
      <c r="J36" s="239"/>
      <c r="K36" s="239"/>
      <c r="L36" s="239"/>
      <c r="M36" s="239"/>
      <c r="N36" s="240"/>
    </row>
    <row r="37" spans="3:14" ht="15.75" customHeight="1"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headerFooter>
    <oddFooter>&amp;R&amp;"Calibri"&amp;10 &amp;K000000_x000D_# Sensitivitet: Begrenset_x000D_&amp;1#&amp;"Calibri"&amp;10&amp;K000000 Sensitivitet: Begrenset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155" customWidth="1"/>
    <col min="2" max="2" width="60.5703125" style="155" bestFit="1" customWidth="1"/>
    <col min="3" max="7" width="41" style="155" customWidth="1"/>
    <col min="8" max="8" width="7.28515625" style="155" customWidth="1"/>
    <col min="9" max="9" width="92"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3" ht="45" customHeight="1" x14ac:dyDescent="0.25">
      <c r="A1" s="241" t="s">
        <v>2028</v>
      </c>
      <c r="B1" s="242"/>
    </row>
    <row r="2" spans="1:13" ht="31.5" customHeight="1" x14ac:dyDescent="0.25">
      <c r="A2" s="104" t="s">
        <v>2029</v>
      </c>
      <c r="B2" s="104"/>
      <c r="C2" s="142"/>
      <c r="D2" s="142"/>
      <c r="E2" s="142"/>
      <c r="F2" s="170" t="s">
        <v>265</v>
      </c>
      <c r="G2" s="105"/>
      <c r="H2" s="142"/>
      <c r="I2" s="104"/>
      <c r="J2" s="142"/>
      <c r="K2" s="142"/>
      <c r="L2" s="142"/>
      <c r="M2" s="142"/>
    </row>
    <row r="3" spans="1:13" ht="15.75" customHeight="1" thickBot="1" x14ac:dyDescent="0.3">
      <c r="A3" s="142"/>
      <c r="B3" s="106"/>
      <c r="C3" s="106"/>
      <c r="D3" s="142"/>
      <c r="E3" s="142"/>
      <c r="F3" s="142"/>
      <c r="G3" s="142"/>
      <c r="H3" s="142"/>
      <c r="L3" s="142"/>
      <c r="M3" s="142"/>
    </row>
    <row r="4" spans="1:13" ht="19.5" customHeight="1" thickBot="1" x14ac:dyDescent="0.3">
      <c r="A4" s="107"/>
      <c r="B4" s="108" t="s">
        <v>266</v>
      </c>
      <c r="C4" s="109" t="s">
        <v>267</v>
      </c>
      <c r="D4" s="107"/>
      <c r="E4" s="107"/>
      <c r="F4" s="142"/>
      <c r="G4" s="142"/>
      <c r="H4" s="142"/>
      <c r="I4" s="175" t="s">
        <v>2030</v>
      </c>
      <c r="J4" s="65" t="s">
        <v>1990</v>
      </c>
      <c r="L4" s="142"/>
      <c r="M4" s="142"/>
    </row>
    <row r="5" spans="1:13" ht="15.75" customHeight="1" thickBot="1" x14ac:dyDescent="0.3">
      <c r="H5" s="142"/>
      <c r="I5" s="81" t="s">
        <v>1992</v>
      </c>
      <c r="J5" s="155" t="s">
        <v>321</v>
      </c>
      <c r="L5" s="142"/>
      <c r="M5" s="142"/>
    </row>
    <row r="6" spans="1:13" ht="18.75" customHeight="1" x14ac:dyDescent="0.25">
      <c r="A6" s="112"/>
      <c r="B6" s="83" t="s">
        <v>2031</v>
      </c>
      <c r="C6" s="112"/>
      <c r="E6" s="101"/>
      <c r="F6" s="101"/>
      <c r="G6" s="101"/>
      <c r="H6" s="142"/>
      <c r="I6" s="81" t="s">
        <v>1994</v>
      </c>
      <c r="J6" s="155" t="s">
        <v>608</v>
      </c>
      <c r="L6" s="142"/>
      <c r="M6" s="142"/>
    </row>
    <row r="7" spans="1:13" x14ac:dyDescent="0.25">
      <c r="B7" s="38" t="s">
        <v>2032</v>
      </c>
      <c r="H7" s="142"/>
      <c r="I7" s="81" t="s">
        <v>1996</v>
      </c>
      <c r="J7" s="155" t="s">
        <v>611</v>
      </c>
      <c r="L7" s="142"/>
      <c r="M7" s="142"/>
    </row>
    <row r="8" spans="1:13" x14ac:dyDescent="0.25">
      <c r="B8" s="38" t="s">
        <v>2033</v>
      </c>
      <c r="H8" s="142"/>
      <c r="I8" s="81" t="s">
        <v>2034</v>
      </c>
      <c r="J8" s="155" t="s">
        <v>2035</v>
      </c>
      <c r="L8" s="142"/>
      <c r="M8" s="142"/>
    </row>
    <row r="9" spans="1:13" ht="15.75" customHeight="1" thickBot="1" x14ac:dyDescent="0.3">
      <c r="B9" s="39" t="s">
        <v>2036</v>
      </c>
      <c r="H9" s="142"/>
      <c r="L9" s="142"/>
      <c r="M9" s="142"/>
    </row>
    <row r="10" spans="1:13" x14ac:dyDescent="0.25">
      <c r="B10" s="174"/>
      <c r="H10" s="142"/>
      <c r="I10" s="82" t="s">
        <v>2037</v>
      </c>
      <c r="L10" s="142"/>
      <c r="M10" s="142"/>
    </row>
    <row r="11" spans="1:13" x14ac:dyDescent="0.25">
      <c r="B11" s="174"/>
      <c r="H11" s="142"/>
      <c r="I11" s="82" t="s">
        <v>2038</v>
      </c>
      <c r="L11" s="142"/>
      <c r="M11" s="142"/>
    </row>
    <row r="12" spans="1:13" ht="37.5" customHeight="1" x14ac:dyDescent="0.25">
      <c r="A12" s="175" t="s">
        <v>276</v>
      </c>
      <c r="B12" s="175" t="s">
        <v>2039</v>
      </c>
      <c r="C12" s="87"/>
      <c r="D12" s="87"/>
      <c r="E12" s="87"/>
      <c r="F12" s="87"/>
      <c r="G12" s="87"/>
      <c r="H12" s="142"/>
      <c r="L12" s="142"/>
      <c r="M12" s="142"/>
    </row>
    <row r="13" spans="1:13" ht="15" customHeight="1" x14ac:dyDescent="0.25">
      <c r="A13" s="114"/>
      <c r="B13" s="89" t="s">
        <v>2040</v>
      </c>
      <c r="C13" s="114" t="s">
        <v>2041</v>
      </c>
      <c r="D13" s="114" t="s">
        <v>2042</v>
      </c>
      <c r="E13" s="91"/>
      <c r="F13" s="90"/>
      <c r="G13" s="90"/>
      <c r="H13" s="142"/>
      <c r="L13" s="142"/>
      <c r="M13" s="142"/>
    </row>
    <row r="14" spans="1:13" x14ac:dyDescent="0.25">
      <c r="A14" s="155" t="s">
        <v>2043</v>
      </c>
      <c r="B14" s="141" t="s">
        <v>2044</v>
      </c>
      <c r="C14" s="79" t="s">
        <v>2045</v>
      </c>
      <c r="D14" s="79" t="s">
        <v>2045</v>
      </c>
      <c r="E14" s="101"/>
      <c r="F14" s="101"/>
      <c r="G14" s="101"/>
      <c r="H14" s="142"/>
      <c r="L14" s="142"/>
      <c r="M14" s="142"/>
    </row>
    <row r="15" spans="1:13" x14ac:dyDescent="0.25">
      <c r="A15" s="155" t="s">
        <v>2046</v>
      </c>
      <c r="B15" s="141" t="s">
        <v>732</v>
      </c>
      <c r="C15" s="155" t="s">
        <v>334</v>
      </c>
      <c r="D15" s="155" t="s">
        <v>334</v>
      </c>
      <c r="E15" s="101"/>
      <c r="F15" s="101"/>
      <c r="G15" s="101"/>
      <c r="H15" s="142"/>
      <c r="L15" s="142"/>
      <c r="M15" s="142"/>
    </row>
    <row r="16" spans="1:13" x14ac:dyDescent="0.25">
      <c r="A16" s="155" t="s">
        <v>2047</v>
      </c>
      <c r="B16" s="141" t="s">
        <v>2048</v>
      </c>
      <c r="C16" s="155" t="s">
        <v>334</v>
      </c>
      <c r="D16" s="155" t="s">
        <v>334</v>
      </c>
      <c r="E16" s="101"/>
      <c r="F16" s="101"/>
      <c r="G16" s="101"/>
      <c r="H16" s="142"/>
      <c r="L16" s="142"/>
      <c r="M16" s="142"/>
    </row>
    <row r="17" spans="1:13" x14ac:dyDescent="0.25">
      <c r="A17" s="155" t="s">
        <v>2049</v>
      </c>
      <c r="B17" s="141" t="s">
        <v>2050</v>
      </c>
      <c r="C17" s="155" t="s">
        <v>334</v>
      </c>
      <c r="D17" s="155" t="s">
        <v>334</v>
      </c>
      <c r="E17" s="101"/>
      <c r="F17" s="101"/>
      <c r="G17" s="101"/>
      <c r="H17" s="142"/>
      <c r="L17" s="142"/>
      <c r="M17" s="142"/>
    </row>
    <row r="18" spans="1:13" x14ac:dyDescent="0.25">
      <c r="A18" s="155" t="s">
        <v>2051</v>
      </c>
      <c r="B18" s="141" t="s">
        <v>2052</v>
      </c>
      <c r="C18" s="155" t="s">
        <v>334</v>
      </c>
      <c r="D18" s="155" t="s">
        <v>334</v>
      </c>
      <c r="E18" s="101"/>
      <c r="F18" s="101"/>
      <c r="G18" s="101"/>
      <c r="H18" s="142"/>
      <c r="L18" s="142"/>
      <c r="M18" s="142"/>
    </row>
    <row r="19" spans="1:13" x14ac:dyDescent="0.25">
      <c r="A19" s="155" t="s">
        <v>2053</v>
      </c>
      <c r="B19" s="141" t="s">
        <v>2054</v>
      </c>
      <c r="C19" s="155" t="s">
        <v>334</v>
      </c>
      <c r="D19" s="155" t="s">
        <v>334</v>
      </c>
      <c r="E19" s="101"/>
      <c r="F19" s="101"/>
      <c r="G19" s="101"/>
      <c r="H19" s="142"/>
      <c r="L19" s="142"/>
      <c r="M19" s="142"/>
    </row>
    <row r="20" spans="1:13" x14ac:dyDescent="0.25">
      <c r="A20" s="155" t="s">
        <v>2055</v>
      </c>
      <c r="B20" s="141" t="s">
        <v>2056</v>
      </c>
      <c r="C20" s="155" t="s">
        <v>334</v>
      </c>
      <c r="D20" s="155" t="s">
        <v>334</v>
      </c>
      <c r="E20" s="101"/>
      <c r="F20" s="101"/>
      <c r="G20" s="101"/>
      <c r="H20" s="142"/>
      <c r="L20" s="142"/>
      <c r="M20" s="142"/>
    </row>
    <row r="21" spans="1:13" x14ac:dyDescent="0.25">
      <c r="A21" s="155" t="s">
        <v>2057</v>
      </c>
      <c r="B21" s="141" t="s">
        <v>2058</v>
      </c>
      <c r="C21" s="155" t="s">
        <v>334</v>
      </c>
      <c r="D21" s="155" t="s">
        <v>334</v>
      </c>
      <c r="E21" s="101"/>
      <c r="F21" s="101"/>
      <c r="G21" s="101"/>
      <c r="H21" s="142"/>
      <c r="L21" s="142"/>
      <c r="M21" s="142"/>
    </row>
    <row r="22" spans="1:13" x14ac:dyDescent="0.25">
      <c r="A22" s="155" t="s">
        <v>2059</v>
      </c>
      <c r="B22" s="141" t="s">
        <v>2060</v>
      </c>
      <c r="C22" s="155" t="s">
        <v>334</v>
      </c>
      <c r="D22" s="155" t="s">
        <v>334</v>
      </c>
      <c r="E22" s="101"/>
      <c r="F22" s="101"/>
      <c r="G22" s="101"/>
      <c r="H22" s="142"/>
      <c r="L22" s="142"/>
      <c r="M22" s="142"/>
    </row>
    <row r="23" spans="1:13" x14ac:dyDescent="0.25">
      <c r="A23" s="155" t="s">
        <v>2061</v>
      </c>
      <c r="B23" s="141" t="s">
        <v>2062</v>
      </c>
      <c r="C23" s="155" t="s">
        <v>334</v>
      </c>
      <c r="D23" s="155" t="s">
        <v>334</v>
      </c>
      <c r="E23" s="101"/>
      <c r="F23" s="101"/>
      <c r="G23" s="101"/>
      <c r="H23" s="142"/>
      <c r="L23" s="142"/>
      <c r="M23" s="142"/>
    </row>
    <row r="24" spans="1:13" x14ac:dyDescent="0.25">
      <c r="A24" s="155" t="s">
        <v>2063</v>
      </c>
      <c r="B24" s="141" t="s">
        <v>2064</v>
      </c>
      <c r="C24" s="155" t="s">
        <v>334</v>
      </c>
      <c r="D24" s="155" t="s">
        <v>334</v>
      </c>
      <c r="E24" s="101"/>
      <c r="F24" s="101"/>
      <c r="G24" s="101"/>
      <c r="H24" s="142"/>
      <c r="L24" s="142"/>
      <c r="M24" s="142"/>
    </row>
    <row r="25" spans="1:13" outlineLevel="1" x14ac:dyDescent="0.25">
      <c r="A25" s="155" t="s">
        <v>2065</v>
      </c>
      <c r="B25" s="115" t="s">
        <v>2066</v>
      </c>
      <c r="C25" s="155" t="s">
        <v>334</v>
      </c>
      <c r="D25" s="155" t="s">
        <v>334</v>
      </c>
      <c r="E25" s="101"/>
      <c r="F25" s="101"/>
      <c r="G25" s="101"/>
      <c r="H25" s="142"/>
      <c r="L25" s="142"/>
      <c r="M25" s="142"/>
    </row>
    <row r="26" spans="1:13" outlineLevel="1" x14ac:dyDescent="0.25">
      <c r="A26" s="155" t="s">
        <v>2067</v>
      </c>
      <c r="B26" s="137"/>
      <c r="C26" s="176"/>
      <c r="D26" s="176"/>
      <c r="E26" s="101"/>
      <c r="F26" s="101"/>
      <c r="G26" s="101"/>
      <c r="H26" s="142"/>
      <c r="L26" s="142"/>
      <c r="M26" s="142"/>
    </row>
    <row r="27" spans="1:13" outlineLevel="1" x14ac:dyDescent="0.25">
      <c r="A27" s="155" t="s">
        <v>2068</v>
      </c>
      <c r="B27" s="137"/>
      <c r="C27" s="176"/>
      <c r="D27" s="176"/>
      <c r="E27" s="101"/>
      <c r="F27" s="101"/>
      <c r="G27" s="101"/>
      <c r="H27" s="142"/>
      <c r="L27" s="142"/>
      <c r="M27" s="142"/>
    </row>
    <row r="28" spans="1:13" outlineLevel="1" x14ac:dyDescent="0.25">
      <c r="A28" s="155" t="s">
        <v>2069</v>
      </c>
      <c r="B28" s="137"/>
      <c r="C28" s="176"/>
      <c r="D28" s="176"/>
      <c r="E28" s="101"/>
      <c r="F28" s="101"/>
      <c r="G28" s="101"/>
      <c r="H28" s="142"/>
      <c r="L28" s="142"/>
      <c r="M28" s="142"/>
    </row>
    <row r="29" spans="1:13" outlineLevel="1" x14ac:dyDescent="0.25">
      <c r="A29" s="155" t="s">
        <v>2070</v>
      </c>
      <c r="B29" s="137"/>
      <c r="C29" s="176"/>
      <c r="D29" s="176"/>
      <c r="E29" s="101"/>
      <c r="F29" s="101"/>
      <c r="G29" s="101"/>
      <c r="H29" s="142"/>
      <c r="L29" s="142"/>
      <c r="M29" s="142"/>
    </row>
    <row r="30" spans="1:13" outlineLevel="1" x14ac:dyDescent="0.25">
      <c r="A30" s="155" t="s">
        <v>2071</v>
      </c>
      <c r="B30" s="137"/>
      <c r="C30" s="176"/>
      <c r="D30" s="176"/>
      <c r="E30" s="101"/>
      <c r="F30" s="101"/>
      <c r="G30" s="101"/>
      <c r="H30" s="142"/>
      <c r="L30" s="142"/>
      <c r="M30" s="142"/>
    </row>
    <row r="31" spans="1:13" outlineLevel="1" x14ac:dyDescent="0.25">
      <c r="A31" s="155" t="s">
        <v>2072</v>
      </c>
      <c r="B31" s="137"/>
      <c r="C31" s="176"/>
      <c r="D31" s="176"/>
      <c r="E31" s="101"/>
      <c r="F31" s="101"/>
      <c r="G31" s="101"/>
      <c r="H31" s="142"/>
      <c r="L31" s="142"/>
      <c r="M31" s="142"/>
    </row>
    <row r="32" spans="1:13" outlineLevel="1" x14ac:dyDescent="0.25">
      <c r="A32" s="155" t="s">
        <v>2073</v>
      </c>
      <c r="B32" s="137"/>
      <c r="C32" s="176"/>
      <c r="D32" s="176"/>
      <c r="E32" s="101"/>
      <c r="F32" s="101"/>
      <c r="G32" s="101"/>
      <c r="H32" s="142"/>
      <c r="L32" s="142"/>
      <c r="M32" s="142"/>
    </row>
    <row r="33" spans="1:13" ht="18.75" customHeight="1" x14ac:dyDescent="0.25">
      <c r="A33" s="87"/>
      <c r="B33" s="175" t="s">
        <v>2033</v>
      </c>
      <c r="C33" s="87"/>
      <c r="D33" s="87"/>
      <c r="E33" s="87"/>
      <c r="F33" s="87"/>
      <c r="G33" s="87"/>
      <c r="H33" s="142"/>
      <c r="L33" s="142"/>
      <c r="M33" s="142"/>
    </row>
    <row r="34" spans="1:13" ht="15" customHeight="1" x14ac:dyDescent="0.25">
      <c r="A34" s="114"/>
      <c r="B34" s="89" t="s">
        <v>2074</v>
      </c>
      <c r="C34" s="114" t="s">
        <v>2075</v>
      </c>
      <c r="D34" s="114" t="s">
        <v>2042</v>
      </c>
      <c r="E34" s="114" t="s">
        <v>2076</v>
      </c>
      <c r="F34" s="90"/>
      <c r="G34" s="90"/>
      <c r="H34" s="142"/>
      <c r="L34" s="142"/>
      <c r="M34" s="142"/>
    </row>
    <row r="35" spans="1:13" x14ac:dyDescent="0.25">
      <c r="A35" s="155" t="s">
        <v>2077</v>
      </c>
      <c r="B35" s="79" t="s">
        <v>2045</v>
      </c>
      <c r="C35" s="79" t="s">
        <v>2078</v>
      </c>
      <c r="D35" s="79" t="s">
        <v>2079</v>
      </c>
      <c r="E35" s="79" t="s">
        <v>2080</v>
      </c>
      <c r="F35" s="80"/>
      <c r="G35" s="80"/>
      <c r="H35" s="142"/>
      <c r="L35" s="142"/>
      <c r="M35" s="142"/>
    </row>
    <row r="36" spans="1:13" x14ac:dyDescent="0.25">
      <c r="A36" s="155" t="s">
        <v>2081</v>
      </c>
      <c r="B36" s="141" t="s">
        <v>2082</v>
      </c>
      <c r="C36" s="155" t="s">
        <v>334</v>
      </c>
      <c r="D36" s="155" t="s">
        <v>334</v>
      </c>
      <c r="E36" s="155" t="s">
        <v>334</v>
      </c>
      <c r="H36" s="142"/>
      <c r="L36" s="142"/>
      <c r="M36" s="142"/>
    </row>
    <row r="37" spans="1:13" x14ac:dyDescent="0.25">
      <c r="A37" s="155" t="s">
        <v>2083</v>
      </c>
      <c r="B37" s="141" t="s">
        <v>2084</v>
      </c>
      <c r="C37" s="155" t="s">
        <v>334</v>
      </c>
      <c r="D37" s="155" t="s">
        <v>334</v>
      </c>
      <c r="E37" s="155" t="s">
        <v>334</v>
      </c>
      <c r="H37" s="142"/>
      <c r="L37" s="142"/>
      <c r="M37" s="142"/>
    </row>
    <row r="38" spans="1:13" x14ac:dyDescent="0.25">
      <c r="A38" s="155" t="s">
        <v>2085</v>
      </c>
      <c r="B38" s="141" t="s">
        <v>2086</v>
      </c>
      <c r="C38" s="155" t="s">
        <v>334</v>
      </c>
      <c r="D38" s="155" t="s">
        <v>334</v>
      </c>
      <c r="E38" s="155" t="s">
        <v>334</v>
      </c>
      <c r="H38" s="142"/>
      <c r="L38" s="142"/>
      <c r="M38" s="142"/>
    </row>
    <row r="39" spans="1:13" x14ac:dyDescent="0.25">
      <c r="A39" s="155" t="s">
        <v>2087</v>
      </c>
      <c r="B39" s="141" t="s">
        <v>2088</v>
      </c>
      <c r="C39" s="155" t="s">
        <v>334</v>
      </c>
      <c r="D39" s="155" t="s">
        <v>334</v>
      </c>
      <c r="E39" s="155" t="s">
        <v>334</v>
      </c>
      <c r="H39" s="142"/>
      <c r="L39" s="142"/>
      <c r="M39" s="142"/>
    </row>
    <row r="40" spans="1:13" x14ac:dyDescent="0.25">
      <c r="A40" s="155" t="s">
        <v>2089</v>
      </c>
      <c r="B40" s="141" t="s">
        <v>2090</v>
      </c>
      <c r="C40" s="155" t="s">
        <v>334</v>
      </c>
      <c r="D40" s="155" t="s">
        <v>334</v>
      </c>
      <c r="E40" s="155" t="s">
        <v>334</v>
      </c>
      <c r="H40" s="142"/>
      <c r="L40" s="142"/>
      <c r="M40" s="142"/>
    </row>
    <row r="41" spans="1:13" x14ac:dyDescent="0.25">
      <c r="A41" s="155" t="s">
        <v>2091</v>
      </c>
      <c r="B41" s="141" t="s">
        <v>2092</v>
      </c>
      <c r="C41" s="155" t="s">
        <v>334</v>
      </c>
      <c r="D41" s="155" t="s">
        <v>334</v>
      </c>
      <c r="E41" s="155" t="s">
        <v>334</v>
      </c>
      <c r="H41" s="142"/>
      <c r="L41" s="142"/>
      <c r="M41" s="142"/>
    </row>
    <row r="42" spans="1:13" x14ac:dyDescent="0.25">
      <c r="A42" s="155" t="s">
        <v>2093</v>
      </c>
      <c r="B42" s="141" t="s">
        <v>2094</v>
      </c>
      <c r="C42" s="155" t="s">
        <v>334</v>
      </c>
      <c r="D42" s="155" t="s">
        <v>334</v>
      </c>
      <c r="E42" s="155" t="s">
        <v>334</v>
      </c>
      <c r="H42" s="142"/>
      <c r="L42" s="142"/>
      <c r="M42" s="142"/>
    </row>
    <row r="43" spans="1:13" x14ac:dyDescent="0.25">
      <c r="A43" s="155" t="s">
        <v>2095</v>
      </c>
      <c r="B43" s="141" t="s">
        <v>2096</v>
      </c>
      <c r="C43" s="155" t="s">
        <v>334</v>
      </c>
      <c r="D43" s="155" t="s">
        <v>334</v>
      </c>
      <c r="E43" s="155" t="s">
        <v>334</v>
      </c>
      <c r="H43" s="142"/>
      <c r="L43" s="142"/>
      <c r="M43" s="142"/>
    </row>
    <row r="44" spans="1:13" x14ac:dyDescent="0.25">
      <c r="A44" s="155" t="s">
        <v>2097</v>
      </c>
      <c r="B44" s="141" t="s">
        <v>2098</v>
      </c>
      <c r="C44" s="155" t="s">
        <v>334</v>
      </c>
      <c r="D44" s="155" t="s">
        <v>334</v>
      </c>
      <c r="E44" s="155" t="s">
        <v>334</v>
      </c>
      <c r="H44" s="142"/>
      <c r="L44" s="142"/>
      <c r="M44" s="142"/>
    </row>
    <row r="45" spans="1:13" x14ac:dyDescent="0.25">
      <c r="A45" s="155" t="s">
        <v>2099</v>
      </c>
      <c r="B45" s="141" t="s">
        <v>2100</v>
      </c>
      <c r="C45" s="155" t="s">
        <v>334</v>
      </c>
      <c r="D45" s="155" t="s">
        <v>334</v>
      </c>
      <c r="E45" s="155" t="s">
        <v>334</v>
      </c>
      <c r="H45" s="142"/>
      <c r="L45" s="142"/>
      <c r="M45" s="142"/>
    </row>
    <row r="46" spans="1:13" x14ac:dyDescent="0.25">
      <c r="A46" s="155" t="s">
        <v>2101</v>
      </c>
      <c r="B46" s="141" t="s">
        <v>2102</v>
      </c>
      <c r="C46" s="155" t="s">
        <v>334</v>
      </c>
      <c r="D46" s="155" t="s">
        <v>334</v>
      </c>
      <c r="E46" s="155" t="s">
        <v>334</v>
      </c>
      <c r="H46" s="142"/>
      <c r="L46" s="142"/>
      <c r="M46" s="142"/>
    </row>
    <row r="47" spans="1:13" x14ac:dyDescent="0.25">
      <c r="A47" s="155" t="s">
        <v>2103</v>
      </c>
      <c r="B47" s="141" t="s">
        <v>2104</v>
      </c>
      <c r="C47" s="155" t="s">
        <v>334</v>
      </c>
      <c r="D47" s="155" t="s">
        <v>334</v>
      </c>
      <c r="E47" s="155" t="s">
        <v>334</v>
      </c>
      <c r="H47" s="142"/>
      <c r="L47" s="142"/>
      <c r="M47" s="142"/>
    </row>
    <row r="48" spans="1:13" x14ac:dyDescent="0.25">
      <c r="A48" s="155" t="s">
        <v>2105</v>
      </c>
      <c r="B48" s="141" t="s">
        <v>2106</v>
      </c>
      <c r="C48" s="155" t="s">
        <v>334</v>
      </c>
      <c r="D48" s="155" t="s">
        <v>334</v>
      </c>
      <c r="E48" s="155" t="s">
        <v>334</v>
      </c>
      <c r="H48" s="142"/>
      <c r="L48" s="142"/>
      <c r="M48" s="142"/>
    </row>
    <row r="49" spans="1:13" x14ac:dyDescent="0.25">
      <c r="A49" s="155" t="s">
        <v>2107</v>
      </c>
      <c r="B49" s="141" t="s">
        <v>2108</v>
      </c>
      <c r="C49" s="155" t="s">
        <v>334</v>
      </c>
      <c r="D49" s="155" t="s">
        <v>334</v>
      </c>
      <c r="E49" s="155" t="s">
        <v>334</v>
      </c>
      <c r="H49" s="142"/>
      <c r="L49" s="142"/>
      <c r="M49" s="142"/>
    </row>
    <row r="50" spans="1:13" x14ac:dyDescent="0.25">
      <c r="A50" s="155" t="s">
        <v>2109</v>
      </c>
      <c r="B50" s="141" t="s">
        <v>2110</v>
      </c>
      <c r="C50" s="155" t="s">
        <v>334</v>
      </c>
      <c r="D50" s="155" t="s">
        <v>334</v>
      </c>
      <c r="E50" s="155" t="s">
        <v>334</v>
      </c>
      <c r="H50" s="142"/>
      <c r="L50" s="142"/>
      <c r="M50" s="142"/>
    </row>
    <row r="51" spans="1:13" x14ac:dyDescent="0.25">
      <c r="A51" s="155" t="s">
        <v>2111</v>
      </c>
      <c r="B51" s="141" t="s">
        <v>2112</v>
      </c>
      <c r="C51" s="155" t="s">
        <v>334</v>
      </c>
      <c r="D51" s="155" t="s">
        <v>334</v>
      </c>
      <c r="E51" s="155" t="s">
        <v>334</v>
      </c>
      <c r="H51" s="142"/>
      <c r="L51" s="142"/>
      <c r="M51" s="142"/>
    </row>
    <row r="52" spans="1:13" x14ac:dyDescent="0.25">
      <c r="A52" s="155" t="s">
        <v>2113</v>
      </c>
      <c r="B52" s="141" t="s">
        <v>2114</v>
      </c>
      <c r="C52" s="155" t="s">
        <v>334</v>
      </c>
      <c r="D52" s="155" t="s">
        <v>334</v>
      </c>
      <c r="E52" s="155" t="s">
        <v>334</v>
      </c>
      <c r="H52" s="142"/>
      <c r="L52" s="142"/>
      <c r="M52" s="142"/>
    </row>
    <row r="53" spans="1:13" x14ac:dyDescent="0.25">
      <c r="A53" s="155" t="s">
        <v>2115</v>
      </c>
      <c r="B53" s="141" t="s">
        <v>2116</v>
      </c>
      <c r="C53" s="155" t="s">
        <v>334</v>
      </c>
      <c r="D53" s="155" t="s">
        <v>334</v>
      </c>
      <c r="E53" s="155" t="s">
        <v>334</v>
      </c>
      <c r="H53" s="142"/>
      <c r="L53" s="142"/>
      <c r="M53" s="142"/>
    </row>
    <row r="54" spans="1:13" x14ac:dyDescent="0.25">
      <c r="A54" s="155" t="s">
        <v>2117</v>
      </c>
      <c r="B54" s="141" t="s">
        <v>2118</v>
      </c>
      <c r="C54" s="155" t="s">
        <v>334</v>
      </c>
      <c r="D54" s="155" t="s">
        <v>334</v>
      </c>
      <c r="E54" s="155" t="s">
        <v>334</v>
      </c>
      <c r="H54" s="142"/>
      <c r="L54" s="142"/>
      <c r="M54" s="142"/>
    </row>
    <row r="55" spans="1:13" x14ac:dyDescent="0.25">
      <c r="A55" s="155" t="s">
        <v>2119</v>
      </c>
      <c r="B55" s="141" t="s">
        <v>2120</v>
      </c>
      <c r="C55" s="155" t="s">
        <v>334</v>
      </c>
      <c r="D55" s="155" t="s">
        <v>334</v>
      </c>
      <c r="E55" s="155" t="s">
        <v>334</v>
      </c>
      <c r="H55" s="142"/>
      <c r="L55" s="142"/>
      <c r="M55" s="142"/>
    </row>
    <row r="56" spans="1:13" x14ac:dyDescent="0.25">
      <c r="A56" s="155" t="s">
        <v>2121</v>
      </c>
      <c r="B56" s="141" t="s">
        <v>2122</v>
      </c>
      <c r="C56" s="155" t="s">
        <v>334</v>
      </c>
      <c r="D56" s="155" t="s">
        <v>334</v>
      </c>
      <c r="E56" s="155" t="s">
        <v>334</v>
      </c>
      <c r="H56" s="142"/>
      <c r="L56" s="142"/>
      <c r="M56" s="142"/>
    </row>
    <row r="57" spans="1:13" x14ac:dyDescent="0.25">
      <c r="A57" s="155" t="s">
        <v>2123</v>
      </c>
      <c r="B57" s="141" t="s">
        <v>2124</v>
      </c>
      <c r="C57" s="155" t="s">
        <v>334</v>
      </c>
      <c r="D57" s="155" t="s">
        <v>334</v>
      </c>
      <c r="E57" s="155" t="s">
        <v>334</v>
      </c>
      <c r="H57" s="142"/>
      <c r="L57" s="142"/>
      <c r="M57" s="142"/>
    </row>
    <row r="58" spans="1:13" x14ac:dyDescent="0.25">
      <c r="A58" s="155" t="s">
        <v>2125</v>
      </c>
      <c r="B58" s="141" t="s">
        <v>2126</v>
      </c>
      <c r="C58" s="155" t="s">
        <v>334</v>
      </c>
      <c r="D58" s="155" t="s">
        <v>334</v>
      </c>
      <c r="E58" s="155" t="s">
        <v>334</v>
      </c>
      <c r="H58" s="142"/>
      <c r="L58" s="142"/>
      <c r="M58" s="142"/>
    </row>
    <row r="59" spans="1:13" x14ac:dyDescent="0.25">
      <c r="A59" s="155" t="s">
        <v>2127</v>
      </c>
      <c r="B59" s="141" t="s">
        <v>2128</v>
      </c>
      <c r="C59" s="155" t="s">
        <v>334</v>
      </c>
      <c r="D59" s="155" t="s">
        <v>334</v>
      </c>
      <c r="E59" s="155" t="s">
        <v>334</v>
      </c>
      <c r="H59" s="142"/>
      <c r="L59" s="142"/>
      <c r="M59" s="142"/>
    </row>
    <row r="60" spans="1:13" outlineLevel="1" x14ac:dyDescent="0.25">
      <c r="A60" s="155" t="s">
        <v>2129</v>
      </c>
      <c r="B60" s="141"/>
      <c r="E60" s="141"/>
      <c r="F60" s="141"/>
      <c r="G60" s="141"/>
      <c r="H60" s="142"/>
      <c r="L60" s="142"/>
      <c r="M60" s="142"/>
    </row>
    <row r="61" spans="1:13" outlineLevel="1" x14ac:dyDescent="0.25">
      <c r="A61" s="155" t="s">
        <v>2130</v>
      </c>
      <c r="B61" s="141"/>
      <c r="E61" s="141"/>
      <c r="F61" s="141"/>
      <c r="G61" s="141"/>
      <c r="H61" s="142"/>
      <c r="L61" s="142"/>
      <c r="M61" s="142"/>
    </row>
    <row r="62" spans="1:13" outlineLevel="1" x14ac:dyDescent="0.25">
      <c r="A62" s="155" t="s">
        <v>2131</v>
      </c>
      <c r="B62" s="141"/>
      <c r="E62" s="141"/>
      <c r="F62" s="141"/>
      <c r="G62" s="141"/>
      <c r="H62" s="142"/>
      <c r="L62" s="142"/>
      <c r="M62" s="142"/>
    </row>
    <row r="63" spans="1:13" outlineLevel="1" x14ac:dyDescent="0.25">
      <c r="A63" s="155" t="s">
        <v>2132</v>
      </c>
      <c r="B63" s="141"/>
      <c r="E63" s="141"/>
      <c r="F63" s="141"/>
      <c r="G63" s="141"/>
      <c r="H63" s="142"/>
      <c r="L63" s="142"/>
      <c r="M63" s="142"/>
    </row>
    <row r="64" spans="1:13" outlineLevel="1" x14ac:dyDescent="0.25">
      <c r="A64" s="155" t="s">
        <v>2133</v>
      </c>
      <c r="B64" s="141"/>
      <c r="E64" s="141"/>
      <c r="F64" s="141"/>
      <c r="G64" s="141"/>
      <c r="H64" s="142"/>
      <c r="L64" s="142"/>
      <c r="M64" s="142"/>
    </row>
    <row r="65" spans="1:14" outlineLevel="1" x14ac:dyDescent="0.25">
      <c r="A65" s="155" t="s">
        <v>2134</v>
      </c>
      <c r="B65" s="141"/>
      <c r="E65" s="141"/>
      <c r="F65" s="141"/>
      <c r="G65" s="141"/>
      <c r="H65" s="142"/>
      <c r="L65" s="142"/>
      <c r="M65" s="142"/>
    </row>
    <row r="66" spans="1:14" outlineLevel="1" x14ac:dyDescent="0.25">
      <c r="A66" s="155" t="s">
        <v>2135</v>
      </c>
      <c r="B66" s="141"/>
      <c r="E66" s="141"/>
      <c r="F66" s="141"/>
      <c r="G66" s="141"/>
      <c r="H66" s="142"/>
      <c r="L66" s="142"/>
      <c r="M66" s="142"/>
    </row>
    <row r="67" spans="1:14" outlineLevel="1" x14ac:dyDescent="0.25">
      <c r="A67" s="155" t="s">
        <v>2136</v>
      </c>
      <c r="B67" s="141"/>
      <c r="E67" s="141"/>
      <c r="F67" s="141"/>
      <c r="G67" s="141"/>
      <c r="H67" s="142"/>
      <c r="L67" s="142"/>
      <c r="M67" s="142"/>
    </row>
    <row r="68" spans="1:14" outlineLevel="1" x14ac:dyDescent="0.25">
      <c r="A68" s="155" t="s">
        <v>2137</v>
      </c>
      <c r="B68" s="141"/>
      <c r="E68" s="141"/>
      <c r="F68" s="141"/>
      <c r="G68" s="141"/>
      <c r="H68" s="142"/>
      <c r="L68" s="142"/>
      <c r="M68" s="142"/>
    </row>
    <row r="69" spans="1:14" outlineLevel="1" x14ac:dyDescent="0.25">
      <c r="A69" s="155" t="s">
        <v>2138</v>
      </c>
      <c r="B69" s="141"/>
      <c r="E69" s="141"/>
      <c r="F69" s="141"/>
      <c r="G69" s="141"/>
      <c r="H69" s="142"/>
      <c r="L69" s="142"/>
      <c r="M69" s="142"/>
    </row>
    <row r="70" spans="1:14" outlineLevel="1" x14ac:dyDescent="0.25">
      <c r="A70" s="155" t="s">
        <v>2139</v>
      </c>
      <c r="B70" s="141"/>
      <c r="E70" s="141"/>
      <c r="F70" s="141"/>
      <c r="G70" s="141"/>
      <c r="H70" s="142"/>
      <c r="L70" s="142"/>
      <c r="M70" s="142"/>
    </row>
    <row r="71" spans="1:14" outlineLevel="1" x14ac:dyDescent="0.25">
      <c r="A71" s="155" t="s">
        <v>2140</v>
      </c>
      <c r="B71" s="141"/>
      <c r="E71" s="141"/>
      <c r="F71" s="141"/>
      <c r="G71" s="141"/>
      <c r="H71" s="142"/>
      <c r="L71" s="142"/>
      <c r="M71" s="142"/>
    </row>
    <row r="72" spans="1:14" outlineLevel="1" x14ac:dyDescent="0.25">
      <c r="A72" s="155" t="s">
        <v>2141</v>
      </c>
      <c r="B72" s="141"/>
      <c r="E72" s="141"/>
      <c r="F72" s="141"/>
      <c r="G72" s="141"/>
      <c r="H72" s="142"/>
      <c r="L72" s="142"/>
      <c r="M72" s="142"/>
    </row>
    <row r="73" spans="1:14" ht="18.75" customHeight="1" x14ac:dyDescent="0.25">
      <c r="A73" s="87"/>
      <c r="B73" s="175" t="s">
        <v>2036</v>
      </c>
      <c r="C73" s="87"/>
      <c r="D73" s="87"/>
      <c r="E73" s="87"/>
      <c r="F73" s="87"/>
      <c r="G73" s="87"/>
      <c r="H73" s="142"/>
    </row>
    <row r="74" spans="1:14" ht="15" customHeight="1" x14ac:dyDescent="0.25">
      <c r="A74" s="114"/>
      <c r="B74" s="89" t="s">
        <v>1526</v>
      </c>
      <c r="C74" s="114" t="s">
        <v>2142</v>
      </c>
      <c r="D74" s="114"/>
      <c r="E74" s="90"/>
      <c r="F74" s="90"/>
      <c r="G74" s="90"/>
      <c r="H74" s="130"/>
      <c r="I74" s="130"/>
      <c r="J74" s="130"/>
      <c r="K74" s="130"/>
      <c r="L74" s="130"/>
      <c r="M74" s="130"/>
      <c r="N74" s="130"/>
    </row>
    <row r="75" spans="1:14" x14ac:dyDescent="0.25">
      <c r="A75" s="155" t="s">
        <v>2143</v>
      </c>
      <c r="B75" s="155" t="s">
        <v>2144</v>
      </c>
      <c r="C75" s="155" t="s">
        <v>334</v>
      </c>
      <c r="H75" s="142"/>
    </row>
    <row r="76" spans="1:14" x14ac:dyDescent="0.25">
      <c r="A76" s="155" t="s">
        <v>2145</v>
      </c>
      <c r="B76" s="155" t="s">
        <v>2146</v>
      </c>
      <c r="C76" s="155" t="s">
        <v>334</v>
      </c>
      <c r="H76" s="142"/>
    </row>
    <row r="77" spans="1:14" outlineLevel="1" x14ac:dyDescent="0.25">
      <c r="A77" s="155" t="s">
        <v>2147</v>
      </c>
      <c r="H77" s="142"/>
    </row>
    <row r="78" spans="1:14" outlineLevel="1" x14ac:dyDescent="0.25">
      <c r="A78" s="155" t="s">
        <v>2148</v>
      </c>
      <c r="H78" s="142"/>
    </row>
    <row r="79" spans="1:14" outlineLevel="1" x14ac:dyDescent="0.25">
      <c r="A79" s="155" t="s">
        <v>2149</v>
      </c>
      <c r="H79" s="142"/>
    </row>
    <row r="80" spans="1:14" outlineLevel="1" x14ac:dyDescent="0.25">
      <c r="A80" s="155" t="s">
        <v>2150</v>
      </c>
      <c r="H80" s="142"/>
    </row>
    <row r="81" spans="1:8" x14ac:dyDescent="0.25">
      <c r="A81" s="114"/>
      <c r="B81" s="89" t="s">
        <v>2151</v>
      </c>
      <c r="C81" s="114" t="s">
        <v>818</v>
      </c>
      <c r="D81" s="114" t="s">
        <v>819</v>
      </c>
      <c r="E81" s="90" t="s">
        <v>1538</v>
      </c>
      <c r="F81" s="90" t="s">
        <v>1728</v>
      </c>
      <c r="G81" s="90" t="s">
        <v>2152</v>
      </c>
      <c r="H81" s="142"/>
    </row>
    <row r="82" spans="1:8" x14ac:dyDescent="0.25">
      <c r="A82" s="155" t="s">
        <v>2153</v>
      </c>
      <c r="B82" s="155" t="s">
        <v>2154</v>
      </c>
      <c r="C82" s="155" t="s">
        <v>334</v>
      </c>
      <c r="D82" s="155" t="s">
        <v>334</v>
      </c>
      <c r="E82" s="155" t="s">
        <v>334</v>
      </c>
      <c r="F82" s="155" t="s">
        <v>334</v>
      </c>
      <c r="G82" s="155" t="s">
        <v>334</v>
      </c>
      <c r="H82" s="142"/>
    </row>
    <row r="83" spans="1:8" x14ac:dyDescent="0.25">
      <c r="A83" s="155" t="s">
        <v>2155</v>
      </c>
      <c r="B83" s="155" t="s">
        <v>2156</v>
      </c>
      <c r="C83" s="155" t="s">
        <v>334</v>
      </c>
      <c r="D83" s="155" t="s">
        <v>334</v>
      </c>
      <c r="E83" s="155" t="s">
        <v>334</v>
      </c>
      <c r="F83" s="155" t="s">
        <v>334</v>
      </c>
      <c r="G83" s="155" t="s">
        <v>334</v>
      </c>
      <c r="H83" s="142"/>
    </row>
    <row r="84" spans="1:8" x14ac:dyDescent="0.25">
      <c r="A84" s="155" t="s">
        <v>2157</v>
      </c>
      <c r="B84" s="155" t="s">
        <v>2158</v>
      </c>
      <c r="C84" s="155" t="s">
        <v>334</v>
      </c>
      <c r="D84" s="155" t="s">
        <v>334</v>
      </c>
      <c r="E84" s="155" t="s">
        <v>334</v>
      </c>
      <c r="F84" s="155" t="s">
        <v>334</v>
      </c>
      <c r="G84" s="155" t="s">
        <v>334</v>
      </c>
      <c r="H84" s="142"/>
    </row>
    <row r="85" spans="1:8" x14ac:dyDescent="0.25">
      <c r="A85" s="155" t="s">
        <v>2159</v>
      </c>
      <c r="B85" s="155" t="s">
        <v>2160</v>
      </c>
      <c r="C85" s="155" t="s">
        <v>334</v>
      </c>
      <c r="D85" s="155" t="s">
        <v>334</v>
      </c>
      <c r="E85" s="155" t="s">
        <v>334</v>
      </c>
      <c r="F85" s="155" t="s">
        <v>334</v>
      </c>
      <c r="G85" s="155" t="s">
        <v>334</v>
      </c>
      <c r="H85" s="142"/>
    </row>
    <row r="86" spans="1:8" x14ac:dyDescent="0.25">
      <c r="A86" s="155" t="s">
        <v>2161</v>
      </c>
      <c r="B86" s="155" t="s">
        <v>2162</v>
      </c>
      <c r="C86" s="155" t="s">
        <v>334</v>
      </c>
      <c r="D86" s="155" t="s">
        <v>334</v>
      </c>
      <c r="E86" s="155" t="s">
        <v>334</v>
      </c>
      <c r="F86" s="155" t="s">
        <v>334</v>
      </c>
      <c r="G86" s="155" t="s">
        <v>334</v>
      </c>
      <c r="H86" s="142"/>
    </row>
    <row r="87" spans="1:8" outlineLevel="1" x14ac:dyDescent="0.25">
      <c r="A87" s="155" t="s">
        <v>2163</v>
      </c>
      <c r="H87" s="142"/>
    </row>
    <row r="88" spans="1:8" outlineLevel="1" x14ac:dyDescent="0.25">
      <c r="A88" s="155" t="s">
        <v>2164</v>
      </c>
      <c r="H88" s="142"/>
    </row>
    <row r="89" spans="1:8" outlineLevel="1" x14ac:dyDescent="0.25">
      <c r="A89" s="155" t="s">
        <v>2165</v>
      </c>
      <c r="H89" s="142"/>
    </row>
    <row r="90" spans="1:8" outlineLevel="1" x14ac:dyDescent="0.25">
      <c r="A90" s="155" t="s">
        <v>2166</v>
      </c>
      <c r="H90" s="142"/>
    </row>
    <row r="91" spans="1:8" x14ac:dyDescent="0.25">
      <c r="H91" s="142"/>
    </row>
    <row r="92" spans="1:8" x14ac:dyDescent="0.25">
      <c r="H92" s="142"/>
    </row>
    <row r="93" spans="1:8" x14ac:dyDescent="0.25">
      <c r="H93" s="142"/>
    </row>
    <row r="94" spans="1:8" x14ac:dyDescent="0.25">
      <c r="H94" s="142"/>
    </row>
    <row r="95" spans="1:8" x14ac:dyDescent="0.25">
      <c r="H95" s="142"/>
    </row>
    <row r="96" spans="1:8" x14ac:dyDescent="0.25">
      <c r="H96" s="142"/>
    </row>
    <row r="97" spans="8:8" x14ac:dyDescent="0.25">
      <c r="H97" s="142"/>
    </row>
    <row r="98" spans="8:8" x14ac:dyDescent="0.25">
      <c r="H98" s="142"/>
    </row>
    <row r="99" spans="8:8" x14ac:dyDescent="0.25">
      <c r="H99" s="142"/>
    </row>
    <row r="100" spans="8:8" x14ac:dyDescent="0.25">
      <c r="H100" s="142"/>
    </row>
    <row r="101" spans="8:8" x14ac:dyDescent="0.25">
      <c r="H101" s="142"/>
    </row>
    <row r="102" spans="8:8" x14ac:dyDescent="0.25">
      <c r="H102" s="142"/>
    </row>
    <row r="103" spans="8:8" x14ac:dyDescent="0.25">
      <c r="H103" s="142"/>
    </row>
    <row r="104" spans="8:8" x14ac:dyDescent="0.25">
      <c r="H104" s="142"/>
    </row>
    <row r="105" spans="8:8" x14ac:dyDescent="0.25">
      <c r="H105" s="142"/>
    </row>
    <row r="106" spans="8:8" x14ac:dyDescent="0.25">
      <c r="H106" s="142"/>
    </row>
    <row r="107" spans="8:8" x14ac:dyDescent="0.25">
      <c r="H107" s="142"/>
    </row>
    <row r="108" spans="8:8" x14ac:dyDescent="0.25">
      <c r="H108" s="142"/>
    </row>
    <row r="109" spans="8:8" x14ac:dyDescent="0.25">
      <c r="H109" s="142"/>
    </row>
    <row r="110" spans="8:8" x14ac:dyDescent="0.25">
      <c r="H110" s="142"/>
    </row>
    <row r="111" spans="8:8" x14ac:dyDescent="0.25">
      <c r="H111" s="142"/>
    </row>
    <row r="112" spans="8:8" x14ac:dyDescent="0.25">
      <c r="H112" s="142"/>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16"/>
  <sheetViews>
    <sheetView zoomScale="90" zoomScaleNormal="90" workbookViewId="0">
      <selection activeCell="A2" sqref="A2"/>
    </sheetView>
  </sheetViews>
  <sheetFormatPr baseColWidth="10" defaultColWidth="9.140625" defaultRowHeight="15" x14ac:dyDescent="0.25"/>
  <cols>
    <col min="1" max="1" width="13.28515625" style="171" customWidth="1"/>
    <col min="2" max="2" width="60.5703125" style="171" bestFit="1" customWidth="1"/>
    <col min="3" max="7" width="41" style="171" customWidth="1"/>
  </cols>
  <sheetData>
    <row r="1" spans="1:7" ht="45" customHeight="1" x14ac:dyDescent="0.25">
      <c r="A1" s="241" t="s">
        <v>2028</v>
      </c>
      <c r="B1" s="213"/>
    </row>
    <row r="2" spans="1:7" ht="31.5" customHeight="1" x14ac:dyDescent="0.25">
      <c r="A2" s="104" t="s">
        <v>2167</v>
      </c>
      <c r="B2" s="104"/>
      <c r="C2" s="142"/>
      <c r="D2" s="142"/>
      <c r="E2" s="142"/>
      <c r="F2" s="170" t="s">
        <v>265</v>
      </c>
      <c r="G2" s="105"/>
    </row>
    <row r="3" spans="1:7" ht="15.75" customHeight="1" thickBot="1" x14ac:dyDescent="0.3">
      <c r="A3" s="142"/>
      <c r="B3" s="106"/>
      <c r="C3" s="106"/>
      <c r="D3" s="142"/>
      <c r="E3" s="142"/>
      <c r="F3" s="142"/>
      <c r="G3" s="142"/>
    </row>
    <row r="4" spans="1:7" ht="19.5" customHeight="1" thickBot="1" x14ac:dyDescent="0.3">
      <c r="A4" s="107"/>
      <c r="B4" s="108" t="s">
        <v>266</v>
      </c>
      <c r="C4" s="154" t="s">
        <v>267</v>
      </c>
      <c r="D4" s="107"/>
      <c r="E4" s="107"/>
      <c r="F4" s="142"/>
      <c r="G4" s="142"/>
    </row>
    <row r="5" spans="1:7" x14ac:dyDescent="0.25">
      <c r="A5" s="155"/>
      <c r="B5" s="155"/>
      <c r="C5" s="155"/>
      <c r="D5" s="155"/>
      <c r="E5" s="155"/>
      <c r="F5" s="155"/>
      <c r="G5" s="155"/>
    </row>
    <row r="6" spans="1:7" ht="18.75" customHeight="1" x14ac:dyDescent="0.25">
      <c r="A6" s="112"/>
      <c r="B6" s="244" t="s">
        <v>2168</v>
      </c>
      <c r="C6" s="245"/>
      <c r="D6" s="155"/>
      <c r="E6" s="101"/>
      <c r="F6" s="101"/>
      <c r="G6" s="101"/>
    </row>
    <row r="7" spans="1:7" x14ac:dyDescent="0.25">
      <c r="A7" s="135"/>
      <c r="B7" s="246" t="s">
        <v>2169</v>
      </c>
      <c r="C7" s="213"/>
      <c r="D7" s="132"/>
      <c r="E7" s="155"/>
      <c r="F7" s="155"/>
      <c r="G7" s="155"/>
    </row>
    <row r="8" spans="1:7" x14ac:dyDescent="0.25">
      <c r="A8" s="155"/>
      <c r="B8" s="247" t="s">
        <v>2170</v>
      </c>
      <c r="C8" s="245"/>
      <c r="D8" s="132"/>
      <c r="E8" s="155"/>
      <c r="F8" s="155"/>
      <c r="G8" s="155"/>
    </row>
    <row r="9" spans="1:7" x14ac:dyDescent="0.25">
      <c r="A9" s="155"/>
      <c r="B9" s="248" t="s">
        <v>2171</v>
      </c>
      <c r="C9" s="245"/>
      <c r="D9" s="132"/>
      <c r="E9" s="155"/>
      <c r="F9" s="155"/>
      <c r="G9" s="155"/>
    </row>
    <row r="10" spans="1:7" ht="15.75" customHeight="1" thickBot="1" x14ac:dyDescent="0.3">
      <c r="A10" s="155"/>
      <c r="B10" s="249" t="s">
        <v>2172</v>
      </c>
      <c r="C10" s="250"/>
      <c r="D10" s="155"/>
      <c r="E10" s="155"/>
      <c r="F10" s="155"/>
      <c r="G10" s="155"/>
    </row>
    <row r="11" spans="1:7" x14ac:dyDescent="0.25">
      <c r="A11" s="155"/>
      <c r="B11" s="134"/>
      <c r="C11" s="133"/>
      <c r="D11" s="155"/>
      <c r="E11" s="155"/>
      <c r="F11" s="155"/>
      <c r="G11" s="155"/>
    </row>
    <row r="12" spans="1:7" x14ac:dyDescent="0.25">
      <c r="A12" s="155"/>
      <c r="B12" s="174"/>
      <c r="C12" s="155"/>
      <c r="D12" s="155"/>
      <c r="E12" s="155"/>
      <c r="F12" s="155"/>
      <c r="G12" s="155"/>
    </row>
    <row r="13" spans="1:7" x14ac:dyDescent="0.25">
      <c r="A13" s="155"/>
      <c r="B13" s="174"/>
      <c r="C13" s="155"/>
      <c r="D13" s="155"/>
      <c r="E13" s="155"/>
      <c r="F13" s="155"/>
      <c r="G13" s="155"/>
    </row>
    <row r="14" spans="1:7" ht="18.75" customHeight="1" x14ac:dyDescent="0.25">
      <c r="A14" s="175"/>
      <c r="B14" s="243" t="s">
        <v>2169</v>
      </c>
      <c r="C14" s="213"/>
      <c r="D14" s="175"/>
      <c r="E14" s="175"/>
      <c r="F14" s="175"/>
      <c r="G14" s="175"/>
    </row>
    <row r="15" spans="1:7" x14ac:dyDescent="0.25">
      <c r="A15" s="114"/>
      <c r="B15" s="114" t="s">
        <v>2173</v>
      </c>
      <c r="C15" s="114" t="s">
        <v>314</v>
      </c>
      <c r="D15" s="114" t="s">
        <v>2174</v>
      </c>
      <c r="E15" s="114"/>
      <c r="F15" s="114" t="s">
        <v>2175</v>
      </c>
      <c r="G15" s="114" t="s">
        <v>2176</v>
      </c>
    </row>
    <row r="16" spans="1:7" x14ac:dyDescent="0.25">
      <c r="A16" s="155" t="s">
        <v>2177</v>
      </c>
      <c r="B16" s="173" t="s">
        <v>2178</v>
      </c>
      <c r="C16" s="205" t="s">
        <v>334</v>
      </c>
      <c r="D16" s="136" t="s">
        <v>334</v>
      </c>
      <c r="F16" s="182" t="str">
        <f>IF(OR('B1. HTT Mortgage Assets'!$C$15=0,C16="[For completion]"),"",C16/'B1. HTT Mortgage Assets'!$C$15)</f>
        <v/>
      </c>
      <c r="G16" s="182" t="str">
        <f>IF(OR('B1. HTT Mortgage Assets'!$F$28=0,D16="[For completion]"),"",D16/'B1. HTT Mortgage Assets'!$F$28)</f>
        <v/>
      </c>
    </row>
    <row r="17" spans="1:7" x14ac:dyDescent="0.25">
      <c r="A17" s="155" t="s">
        <v>2179</v>
      </c>
      <c r="B17" s="141" t="s">
        <v>2180</v>
      </c>
      <c r="C17" s="205" t="s">
        <v>334</v>
      </c>
      <c r="D17" s="136" t="s">
        <v>334</v>
      </c>
      <c r="F17" s="182" t="str">
        <f>IF(OR('B1. HTT Mortgage Assets'!$C$15=0,C17="[For completion]"),"",C17/'B1. HTT Mortgage Assets'!$C$15)</f>
        <v/>
      </c>
      <c r="G17" s="182" t="str">
        <f>IF(OR('B1. HTT Mortgage Assets'!$F$28=0,D17="[For completion]"),"",D17/'B1. HTT Mortgage Assets'!$F$28)</f>
        <v/>
      </c>
    </row>
    <row r="18" spans="1:7" x14ac:dyDescent="0.25">
      <c r="A18" s="155" t="s">
        <v>2181</v>
      </c>
      <c r="B18" s="141" t="s">
        <v>2182</v>
      </c>
      <c r="C18" s="205" t="s">
        <v>334</v>
      </c>
      <c r="D18" s="136" t="s">
        <v>334</v>
      </c>
      <c r="F18" s="182" t="str">
        <f>IF(OR('B1. HTT Mortgage Assets'!$C$15=0,C18="[For completion]"),"",C18/'B1. HTT Mortgage Assets'!$C$15)</f>
        <v/>
      </c>
      <c r="G18" s="182" t="str">
        <f>IF(OR('B1. HTT Mortgage Assets'!$F$28=0,D18="[For completion]"),"",D18/'B1. HTT Mortgage Assets'!$F$28)</f>
        <v/>
      </c>
    </row>
    <row r="19" spans="1:7" x14ac:dyDescent="0.25">
      <c r="A19" s="155" t="s">
        <v>2183</v>
      </c>
      <c r="B19" s="141" t="s">
        <v>2184</v>
      </c>
      <c r="C19" s="183">
        <f>SUM(C16:C18)</f>
        <v>0</v>
      </c>
      <c r="D19" s="128">
        <f>SUM(D16:D18)</f>
        <v>0</v>
      </c>
      <c r="F19" s="182">
        <f>SUM(F16:F18)</f>
        <v>0</v>
      </c>
      <c r="G19" s="182">
        <f>SUM(G16:G18)</f>
        <v>0</v>
      </c>
    </row>
    <row r="20" spans="1:7" x14ac:dyDescent="0.25">
      <c r="A20" s="141" t="s">
        <v>2185</v>
      </c>
      <c r="B20" s="140" t="s">
        <v>359</v>
      </c>
      <c r="C20" s="153"/>
      <c r="D20" s="153"/>
      <c r="F20" s="141"/>
      <c r="G20" s="141"/>
    </row>
    <row r="21" spans="1:7" x14ac:dyDescent="0.25">
      <c r="A21" s="141" t="s">
        <v>2186</v>
      </c>
      <c r="B21" s="140" t="s">
        <v>359</v>
      </c>
      <c r="C21" s="153"/>
      <c r="D21" s="153"/>
      <c r="F21" s="141"/>
      <c r="G21" s="141"/>
    </row>
    <row r="22" spans="1:7" x14ac:dyDescent="0.25">
      <c r="A22" s="141" t="s">
        <v>2187</v>
      </c>
      <c r="B22" s="140" t="s">
        <v>359</v>
      </c>
      <c r="C22" s="153"/>
      <c r="D22" s="153"/>
      <c r="F22" s="141"/>
      <c r="G22" s="141"/>
    </row>
    <row r="23" spans="1:7" x14ac:dyDescent="0.25">
      <c r="A23" s="141" t="s">
        <v>2188</v>
      </c>
      <c r="B23" s="140" t="s">
        <v>359</v>
      </c>
      <c r="C23" s="153"/>
      <c r="D23" s="153"/>
      <c r="F23" s="141"/>
      <c r="G23" s="141"/>
    </row>
    <row r="24" spans="1:7" x14ac:dyDescent="0.25">
      <c r="A24" s="141" t="s">
        <v>2189</v>
      </c>
      <c r="B24" s="140" t="s">
        <v>359</v>
      </c>
      <c r="C24" s="153"/>
      <c r="D24" s="153"/>
      <c r="F24" s="141"/>
      <c r="G24" s="141"/>
    </row>
    <row r="25" spans="1:7" ht="18.75" customHeight="1" x14ac:dyDescent="0.25">
      <c r="A25" s="175"/>
      <c r="B25" s="243" t="s">
        <v>2170</v>
      </c>
      <c r="C25" s="213"/>
      <c r="D25" s="175"/>
      <c r="E25" s="175"/>
      <c r="F25" s="175"/>
      <c r="G25" s="175"/>
    </row>
    <row r="26" spans="1:7" x14ac:dyDescent="0.25">
      <c r="A26" s="114"/>
      <c r="B26" s="114" t="s">
        <v>2190</v>
      </c>
      <c r="C26" s="114" t="s">
        <v>314</v>
      </c>
      <c r="D26" s="114"/>
      <c r="E26" s="114"/>
      <c r="F26" s="114" t="s">
        <v>2191</v>
      </c>
      <c r="G26" s="114"/>
    </row>
    <row r="27" spans="1:7" x14ac:dyDescent="0.25">
      <c r="A27" s="155" t="s">
        <v>2192</v>
      </c>
      <c r="B27" s="155" t="s">
        <v>785</v>
      </c>
      <c r="C27" s="178" t="s">
        <v>334</v>
      </c>
      <c r="D27" s="179"/>
      <c r="E27" s="155"/>
      <c r="F27" s="182" t="str">
        <f>IF($C$30=0,"",IF(C27="[For completion]","",C27/$C$30))</f>
        <v/>
      </c>
    </row>
    <row r="28" spans="1:7" x14ac:dyDescent="0.25">
      <c r="A28" s="155" t="s">
        <v>2193</v>
      </c>
      <c r="B28" s="155" t="s">
        <v>787</v>
      </c>
      <c r="C28" s="178" t="s">
        <v>334</v>
      </c>
      <c r="D28" s="179"/>
      <c r="E28" s="155"/>
      <c r="F28" s="182" t="str">
        <f>IF($C$30=0,"",IF(C28="[For completion]","",C28/$C$30))</f>
        <v/>
      </c>
    </row>
    <row r="29" spans="1:7" x14ac:dyDescent="0.25">
      <c r="A29" s="155" t="s">
        <v>2194</v>
      </c>
      <c r="B29" s="155" t="s">
        <v>355</v>
      </c>
      <c r="C29" s="178" t="s">
        <v>334</v>
      </c>
      <c r="D29" s="179"/>
      <c r="E29" s="155"/>
      <c r="F29" s="182" t="str">
        <f>IF($C$30=0,"",IF(C29="[For completion]","",C29/$C$30))</f>
        <v/>
      </c>
    </row>
    <row r="30" spans="1:7" x14ac:dyDescent="0.25">
      <c r="A30" s="155" t="s">
        <v>2195</v>
      </c>
      <c r="B30" s="99" t="s">
        <v>357</v>
      </c>
      <c r="C30" s="179">
        <f>SUM(C27:C29)</f>
        <v>0</v>
      </c>
      <c r="D30" s="155"/>
      <c r="E30" s="155"/>
      <c r="F30" s="181">
        <f>SUM(F27:F29)</f>
        <v>0</v>
      </c>
    </row>
    <row r="31" spans="1:7" x14ac:dyDescent="0.25">
      <c r="A31" s="155" t="s">
        <v>2196</v>
      </c>
      <c r="B31" s="117" t="s">
        <v>793</v>
      </c>
      <c r="C31" s="178"/>
      <c r="D31" s="155"/>
      <c r="E31" s="155"/>
      <c r="F31" s="182" t="str">
        <f t="shared" ref="F31:F39" si="0">IF($C$30=0,"",IF(C31="[For completion]","",C31/$C$30))</f>
        <v/>
      </c>
    </row>
    <row r="32" spans="1:7" x14ac:dyDescent="0.25">
      <c r="A32" s="155" t="s">
        <v>2197</v>
      </c>
      <c r="B32" s="117" t="s">
        <v>2198</v>
      </c>
      <c r="C32" s="178"/>
      <c r="D32" s="155"/>
      <c r="E32" s="155"/>
      <c r="F32" s="182" t="str">
        <f t="shared" si="0"/>
        <v/>
      </c>
      <c r="G32" s="101"/>
    </row>
    <row r="33" spans="1:7" x14ac:dyDescent="0.25">
      <c r="A33" s="155" t="s">
        <v>2199</v>
      </c>
      <c r="B33" s="117" t="s">
        <v>2200</v>
      </c>
      <c r="C33" s="178"/>
      <c r="D33" s="155"/>
      <c r="E33" s="155"/>
      <c r="F33" s="182" t="str">
        <f t="shared" si="0"/>
        <v/>
      </c>
      <c r="G33" s="101"/>
    </row>
    <row r="34" spans="1:7" x14ac:dyDescent="0.25">
      <c r="A34" s="155" t="s">
        <v>2201</v>
      </c>
      <c r="B34" s="117" t="s">
        <v>2202</v>
      </c>
      <c r="C34" s="178"/>
      <c r="D34" s="155"/>
      <c r="E34" s="155"/>
      <c r="F34" s="182" t="str">
        <f t="shared" si="0"/>
        <v/>
      </c>
      <c r="G34" s="101"/>
    </row>
    <row r="35" spans="1:7" x14ac:dyDescent="0.25">
      <c r="A35" s="155" t="s">
        <v>2203</v>
      </c>
      <c r="B35" s="117" t="s">
        <v>2204</v>
      </c>
      <c r="C35" s="178"/>
      <c r="D35" s="155"/>
      <c r="E35" s="155"/>
      <c r="F35" s="182" t="str">
        <f t="shared" si="0"/>
        <v/>
      </c>
      <c r="G35" s="101"/>
    </row>
    <row r="36" spans="1:7" x14ac:dyDescent="0.25">
      <c r="A36" s="155" t="s">
        <v>2205</v>
      </c>
      <c r="B36" s="117" t="s">
        <v>2206</v>
      </c>
      <c r="C36" s="178"/>
      <c r="D36" s="155"/>
      <c r="E36" s="155"/>
      <c r="F36" s="182" t="str">
        <f t="shared" si="0"/>
        <v/>
      </c>
      <c r="G36" s="101"/>
    </row>
    <row r="37" spans="1:7" x14ac:dyDescent="0.25">
      <c r="A37" s="155" t="s">
        <v>2207</v>
      </c>
      <c r="B37" s="117" t="s">
        <v>2208</v>
      </c>
      <c r="C37" s="178"/>
      <c r="D37" s="155"/>
      <c r="E37" s="155"/>
      <c r="F37" s="182" t="str">
        <f t="shared" si="0"/>
        <v/>
      </c>
      <c r="G37" s="101"/>
    </row>
    <row r="38" spans="1:7" x14ac:dyDescent="0.25">
      <c r="A38" s="155" t="s">
        <v>2209</v>
      </c>
      <c r="B38" s="117" t="s">
        <v>2210</v>
      </c>
      <c r="C38" s="178"/>
      <c r="D38" s="155"/>
      <c r="E38" s="155"/>
      <c r="F38" s="182" t="str">
        <f t="shared" si="0"/>
        <v/>
      </c>
      <c r="G38" s="101"/>
    </row>
    <row r="39" spans="1:7" x14ac:dyDescent="0.25">
      <c r="A39" s="155" t="s">
        <v>2211</v>
      </c>
      <c r="B39" s="117" t="s">
        <v>2212</v>
      </c>
      <c r="C39" s="178"/>
      <c r="D39" s="155"/>
      <c r="F39" s="182" t="str">
        <f t="shared" si="0"/>
        <v/>
      </c>
      <c r="G39" s="101"/>
    </row>
    <row r="40" spans="1:7" x14ac:dyDescent="0.25">
      <c r="A40" s="155" t="s">
        <v>2213</v>
      </c>
      <c r="B40" s="140" t="s">
        <v>359</v>
      </c>
      <c r="C40" s="178"/>
      <c r="D40" s="155"/>
      <c r="F40" s="141"/>
      <c r="G40" s="141"/>
    </row>
    <row r="41" spans="1:7" x14ac:dyDescent="0.25">
      <c r="A41" s="155" t="s">
        <v>2214</v>
      </c>
      <c r="B41" s="140" t="s">
        <v>359</v>
      </c>
      <c r="C41" s="206"/>
      <c r="D41" s="130"/>
      <c r="F41" s="141"/>
      <c r="G41" s="141"/>
    </row>
    <row r="42" spans="1:7" x14ac:dyDescent="0.25">
      <c r="A42" s="155" t="s">
        <v>2215</v>
      </c>
      <c r="B42" s="140" t="s">
        <v>359</v>
      </c>
      <c r="C42" s="206"/>
      <c r="D42" s="130"/>
      <c r="E42" s="130"/>
      <c r="F42" s="141"/>
      <c r="G42" s="141"/>
    </row>
    <row r="43" spans="1:7" x14ac:dyDescent="0.25">
      <c r="A43" s="155" t="s">
        <v>2216</v>
      </c>
      <c r="B43" s="140" t="s">
        <v>359</v>
      </c>
      <c r="C43" s="206"/>
      <c r="D43" s="130"/>
      <c r="E43" s="130"/>
      <c r="F43" s="141"/>
      <c r="G43" s="141"/>
    </row>
    <row r="44" spans="1:7" x14ac:dyDescent="0.25">
      <c r="A44" s="155" t="s">
        <v>2217</v>
      </c>
      <c r="B44" s="140" t="s">
        <v>359</v>
      </c>
      <c r="C44" s="206"/>
      <c r="D44" s="130"/>
      <c r="E44" s="130"/>
      <c r="F44" s="141"/>
      <c r="G44" s="141"/>
    </row>
    <row r="45" spans="1:7" x14ac:dyDescent="0.25">
      <c r="A45" s="155" t="s">
        <v>2218</v>
      </c>
      <c r="B45" s="140" t="s">
        <v>359</v>
      </c>
      <c r="C45" s="206"/>
      <c r="D45" s="130"/>
      <c r="E45" s="130"/>
      <c r="F45" s="141"/>
      <c r="G45" s="141"/>
    </row>
    <row r="46" spans="1:7" x14ac:dyDescent="0.25">
      <c r="A46" s="155" t="s">
        <v>2219</v>
      </c>
      <c r="B46" s="140" t="s">
        <v>359</v>
      </c>
      <c r="C46" s="206"/>
      <c r="D46" s="130"/>
      <c r="E46" s="130"/>
      <c r="F46" s="141"/>
      <c r="G46" s="141"/>
    </row>
    <row r="47" spans="1:7" x14ac:dyDescent="0.25">
      <c r="A47" s="155" t="s">
        <v>2220</v>
      </c>
      <c r="B47" s="140" t="s">
        <v>359</v>
      </c>
      <c r="C47" s="206"/>
      <c r="D47" s="130"/>
      <c r="E47" s="130"/>
      <c r="F47" s="141"/>
    </row>
    <row r="48" spans="1:7" x14ac:dyDescent="0.25">
      <c r="A48" s="155" t="s">
        <v>2221</v>
      </c>
      <c r="B48" s="140" t="s">
        <v>359</v>
      </c>
      <c r="C48" s="206"/>
      <c r="D48" s="130"/>
      <c r="E48" s="130"/>
      <c r="F48" s="141"/>
    </row>
    <row r="49" spans="1:7" x14ac:dyDescent="0.25">
      <c r="A49" s="114"/>
      <c r="B49" s="114" t="s">
        <v>803</v>
      </c>
      <c r="C49" s="114" t="s">
        <v>804</v>
      </c>
      <c r="D49" s="114" t="s">
        <v>805</v>
      </c>
      <c r="E49" s="114"/>
      <c r="F49" s="114" t="s">
        <v>2222</v>
      </c>
      <c r="G49" s="114"/>
    </row>
    <row r="50" spans="1:7" x14ac:dyDescent="0.25">
      <c r="A50" s="155" t="s">
        <v>2223</v>
      </c>
      <c r="B50" s="155" t="s">
        <v>2224</v>
      </c>
      <c r="C50" s="138" t="s">
        <v>334</v>
      </c>
      <c r="D50" s="138" t="s">
        <v>334</v>
      </c>
      <c r="E50" s="155"/>
      <c r="F50" s="139" t="s">
        <v>334</v>
      </c>
      <c r="G50" s="141"/>
    </row>
    <row r="51" spans="1:7" x14ac:dyDescent="0.25">
      <c r="A51" s="155" t="s">
        <v>2225</v>
      </c>
      <c r="B51" s="137" t="s">
        <v>810</v>
      </c>
      <c r="C51" s="176"/>
      <c r="D51" s="176"/>
      <c r="E51" s="155"/>
      <c r="F51" s="155"/>
      <c r="G51" s="141"/>
    </row>
    <row r="52" spans="1:7" x14ac:dyDescent="0.25">
      <c r="A52" s="155" t="s">
        <v>2226</v>
      </c>
      <c r="B52" s="137" t="s">
        <v>812</v>
      </c>
      <c r="C52" s="176"/>
      <c r="D52" s="176"/>
      <c r="E52" s="155"/>
      <c r="F52" s="155"/>
      <c r="G52" s="141"/>
    </row>
    <row r="53" spans="1:7" x14ac:dyDescent="0.25">
      <c r="A53" s="155" t="s">
        <v>2227</v>
      </c>
      <c r="B53" s="115"/>
      <c r="C53" s="155"/>
      <c r="D53" s="155"/>
      <c r="E53" s="155"/>
      <c r="F53" s="155"/>
      <c r="G53" s="141"/>
    </row>
    <row r="54" spans="1:7" x14ac:dyDescent="0.25">
      <c r="A54" s="155" t="s">
        <v>2228</v>
      </c>
      <c r="B54" s="115"/>
      <c r="C54" s="155"/>
      <c r="D54" s="155"/>
      <c r="E54" s="155"/>
      <c r="F54" s="155"/>
      <c r="G54" s="141"/>
    </row>
    <row r="55" spans="1:7" x14ac:dyDescent="0.25">
      <c r="A55" s="155" t="s">
        <v>2229</v>
      </c>
      <c r="B55" s="115"/>
      <c r="C55" s="155"/>
      <c r="D55" s="155"/>
      <c r="E55" s="155"/>
      <c r="F55" s="155"/>
      <c r="G55" s="141"/>
    </row>
    <row r="56" spans="1:7" x14ac:dyDescent="0.25">
      <c r="A56" s="155" t="s">
        <v>2230</v>
      </c>
      <c r="B56" s="115"/>
      <c r="C56" s="155"/>
      <c r="D56" s="155"/>
      <c r="E56" s="155"/>
      <c r="F56" s="155"/>
      <c r="G56" s="141"/>
    </row>
    <row r="57" spans="1:7" x14ac:dyDescent="0.25">
      <c r="A57" s="114"/>
      <c r="B57" s="114" t="s">
        <v>817</v>
      </c>
      <c r="C57" s="114" t="s">
        <v>818</v>
      </c>
      <c r="D57" s="114" t="s">
        <v>819</v>
      </c>
      <c r="E57" s="114"/>
      <c r="F57" s="114" t="s">
        <v>2231</v>
      </c>
      <c r="G57" s="114"/>
    </row>
    <row r="58" spans="1:7" x14ac:dyDescent="0.25">
      <c r="A58" s="155" t="s">
        <v>2232</v>
      </c>
      <c r="B58" s="155" t="s">
        <v>821</v>
      </c>
      <c r="C58" s="180" t="s">
        <v>334</v>
      </c>
      <c r="D58" s="180" t="s">
        <v>334</v>
      </c>
      <c r="E58" s="194"/>
      <c r="F58" s="180" t="s">
        <v>334</v>
      </c>
      <c r="G58" s="141"/>
    </row>
    <row r="59" spans="1:7" x14ac:dyDescent="0.25">
      <c r="A59" s="155" t="s">
        <v>2233</v>
      </c>
      <c r="B59" s="155"/>
      <c r="C59" s="181"/>
      <c r="D59" s="181"/>
      <c r="E59" s="194"/>
      <c r="F59" s="181"/>
      <c r="G59" s="141"/>
    </row>
    <row r="60" spans="1:7" x14ac:dyDescent="0.25">
      <c r="A60" s="155" t="s">
        <v>2234</v>
      </c>
      <c r="B60" s="155"/>
      <c r="C60" s="181"/>
      <c r="D60" s="181"/>
      <c r="E60" s="194"/>
      <c r="F60" s="181"/>
      <c r="G60" s="141"/>
    </row>
    <row r="61" spans="1:7" x14ac:dyDescent="0.25">
      <c r="A61" s="155" t="s">
        <v>2235</v>
      </c>
      <c r="B61" s="155"/>
      <c r="C61" s="181"/>
      <c r="D61" s="181"/>
      <c r="E61" s="194"/>
      <c r="F61" s="181"/>
      <c r="G61" s="141"/>
    </row>
    <row r="62" spans="1:7" x14ac:dyDescent="0.25">
      <c r="A62" s="155" t="s">
        <v>2236</v>
      </c>
      <c r="B62" s="155"/>
      <c r="C62" s="181"/>
      <c r="D62" s="181"/>
      <c r="E62" s="194"/>
      <c r="F62" s="181"/>
      <c r="G62" s="141"/>
    </row>
    <row r="63" spans="1:7" x14ac:dyDescent="0.25">
      <c r="A63" s="155" t="s">
        <v>2237</v>
      </c>
      <c r="B63" s="155"/>
      <c r="C63" s="181"/>
      <c r="D63" s="181"/>
      <c r="E63" s="194"/>
      <c r="F63" s="181"/>
      <c r="G63" s="141"/>
    </row>
    <row r="64" spans="1:7" x14ac:dyDescent="0.25">
      <c r="A64" s="155" t="s">
        <v>2238</v>
      </c>
      <c r="B64" s="155"/>
      <c r="C64" s="181"/>
      <c r="D64" s="181"/>
      <c r="E64" s="194"/>
      <c r="F64" s="181"/>
      <c r="G64" s="141"/>
    </row>
    <row r="65" spans="1:7" x14ac:dyDescent="0.25">
      <c r="A65" s="114"/>
      <c r="B65" s="114" t="s">
        <v>828</v>
      </c>
      <c r="C65" s="114" t="s">
        <v>818</v>
      </c>
      <c r="D65" s="114" t="s">
        <v>819</v>
      </c>
      <c r="E65" s="114"/>
      <c r="F65" s="114" t="s">
        <v>2231</v>
      </c>
      <c r="G65" s="114"/>
    </row>
    <row r="66" spans="1:7" x14ac:dyDescent="0.25">
      <c r="A66" s="155" t="s">
        <v>2239</v>
      </c>
      <c r="B66" s="119" t="s">
        <v>830</v>
      </c>
      <c r="C66" s="195">
        <f>SUM(C67:C93)</f>
        <v>0</v>
      </c>
      <c r="D66" s="195">
        <f>SUM(D67:D93)</f>
        <v>0</v>
      </c>
      <c r="E66" s="181"/>
      <c r="F66" s="195">
        <f>SUM(F67:F93)</f>
        <v>0</v>
      </c>
      <c r="G66" s="141"/>
    </row>
    <row r="67" spans="1:7" x14ac:dyDescent="0.25">
      <c r="A67" s="155" t="s">
        <v>2240</v>
      </c>
      <c r="B67" s="155" t="s">
        <v>832</v>
      </c>
      <c r="C67" s="180" t="s">
        <v>334</v>
      </c>
      <c r="D67" s="180" t="s">
        <v>334</v>
      </c>
      <c r="E67" s="181"/>
      <c r="F67" s="180" t="s">
        <v>334</v>
      </c>
      <c r="G67" s="141"/>
    </row>
    <row r="68" spans="1:7" x14ac:dyDescent="0.25">
      <c r="A68" s="155" t="s">
        <v>2241</v>
      </c>
      <c r="B68" s="155" t="s">
        <v>834</v>
      </c>
      <c r="C68" s="180" t="s">
        <v>334</v>
      </c>
      <c r="D68" s="180" t="s">
        <v>334</v>
      </c>
      <c r="E68" s="181"/>
      <c r="F68" s="180" t="s">
        <v>334</v>
      </c>
      <c r="G68" s="141"/>
    </row>
    <row r="69" spans="1:7" x14ac:dyDescent="0.25">
      <c r="A69" s="155" t="s">
        <v>2242</v>
      </c>
      <c r="B69" s="155" t="s">
        <v>836</v>
      </c>
      <c r="C69" s="180" t="s">
        <v>334</v>
      </c>
      <c r="D69" s="180" t="s">
        <v>334</v>
      </c>
      <c r="E69" s="181"/>
      <c r="F69" s="180" t="s">
        <v>334</v>
      </c>
      <c r="G69" s="141"/>
    </row>
    <row r="70" spans="1:7" x14ac:dyDescent="0.25">
      <c r="A70" s="155" t="s">
        <v>2243</v>
      </c>
      <c r="B70" s="155" t="s">
        <v>838</v>
      </c>
      <c r="C70" s="180" t="s">
        <v>334</v>
      </c>
      <c r="D70" s="180" t="s">
        <v>334</v>
      </c>
      <c r="E70" s="181"/>
      <c r="F70" s="180" t="s">
        <v>334</v>
      </c>
      <c r="G70" s="141"/>
    </row>
    <row r="71" spans="1:7" x14ac:dyDescent="0.25">
      <c r="A71" s="155" t="s">
        <v>2244</v>
      </c>
      <c r="B71" s="155" t="s">
        <v>840</v>
      </c>
      <c r="C71" s="180" t="s">
        <v>334</v>
      </c>
      <c r="D71" s="180" t="s">
        <v>334</v>
      </c>
      <c r="E71" s="181"/>
      <c r="F71" s="180" t="s">
        <v>334</v>
      </c>
      <c r="G71" s="141"/>
    </row>
    <row r="72" spans="1:7" x14ac:dyDescent="0.25">
      <c r="A72" s="155" t="s">
        <v>2245</v>
      </c>
      <c r="B72" s="155" t="s">
        <v>842</v>
      </c>
      <c r="C72" s="180" t="s">
        <v>334</v>
      </c>
      <c r="D72" s="180" t="s">
        <v>334</v>
      </c>
      <c r="E72" s="181"/>
      <c r="F72" s="180" t="s">
        <v>334</v>
      </c>
      <c r="G72" s="141"/>
    </row>
    <row r="73" spans="1:7" x14ac:dyDescent="0.25">
      <c r="A73" s="155" t="s">
        <v>2246</v>
      </c>
      <c r="B73" s="155" t="s">
        <v>844</v>
      </c>
      <c r="C73" s="180" t="s">
        <v>334</v>
      </c>
      <c r="D73" s="180" t="s">
        <v>334</v>
      </c>
      <c r="E73" s="181"/>
      <c r="F73" s="180" t="s">
        <v>334</v>
      </c>
      <c r="G73" s="141"/>
    </row>
    <row r="74" spans="1:7" x14ac:dyDescent="0.25">
      <c r="A74" s="155" t="s">
        <v>2247</v>
      </c>
      <c r="B74" s="155" t="s">
        <v>846</v>
      </c>
      <c r="C74" s="180" t="s">
        <v>334</v>
      </c>
      <c r="D74" s="180" t="s">
        <v>334</v>
      </c>
      <c r="E74" s="181"/>
      <c r="F74" s="180" t="s">
        <v>334</v>
      </c>
      <c r="G74" s="141"/>
    </row>
    <row r="75" spans="1:7" x14ac:dyDescent="0.25">
      <c r="A75" s="155" t="s">
        <v>2248</v>
      </c>
      <c r="B75" s="155" t="s">
        <v>848</v>
      </c>
      <c r="C75" s="180" t="s">
        <v>334</v>
      </c>
      <c r="D75" s="180" t="s">
        <v>334</v>
      </c>
      <c r="E75" s="181"/>
      <c r="F75" s="180" t="s">
        <v>334</v>
      </c>
      <c r="G75" s="141"/>
    </row>
    <row r="76" spans="1:7" x14ac:dyDescent="0.25">
      <c r="A76" s="155" t="s">
        <v>2249</v>
      </c>
      <c r="B76" s="155" t="s">
        <v>850</v>
      </c>
      <c r="C76" s="180" t="s">
        <v>334</v>
      </c>
      <c r="D76" s="180" t="s">
        <v>334</v>
      </c>
      <c r="E76" s="181"/>
      <c r="F76" s="180" t="s">
        <v>334</v>
      </c>
      <c r="G76" s="141"/>
    </row>
    <row r="77" spans="1:7" x14ac:dyDescent="0.25">
      <c r="A77" s="155" t="s">
        <v>2250</v>
      </c>
      <c r="B77" s="155" t="s">
        <v>852</v>
      </c>
      <c r="C77" s="180" t="s">
        <v>334</v>
      </c>
      <c r="D77" s="180" t="s">
        <v>334</v>
      </c>
      <c r="E77" s="181"/>
      <c r="F77" s="180" t="s">
        <v>334</v>
      </c>
      <c r="G77" s="141"/>
    </row>
    <row r="78" spans="1:7" x14ac:dyDescent="0.25">
      <c r="A78" s="155" t="s">
        <v>2251</v>
      </c>
      <c r="B78" s="155" t="s">
        <v>854</v>
      </c>
      <c r="C78" s="180" t="s">
        <v>334</v>
      </c>
      <c r="D78" s="180" t="s">
        <v>334</v>
      </c>
      <c r="E78" s="181"/>
      <c r="F78" s="180" t="s">
        <v>334</v>
      </c>
      <c r="G78" s="141"/>
    </row>
    <row r="79" spans="1:7" x14ac:dyDescent="0.25">
      <c r="A79" s="155" t="s">
        <v>2252</v>
      </c>
      <c r="B79" s="155" t="s">
        <v>856</v>
      </c>
      <c r="C79" s="180" t="s">
        <v>334</v>
      </c>
      <c r="D79" s="180" t="s">
        <v>334</v>
      </c>
      <c r="E79" s="181"/>
      <c r="F79" s="180" t="s">
        <v>334</v>
      </c>
      <c r="G79" s="141"/>
    </row>
    <row r="80" spans="1:7" x14ac:dyDescent="0.25">
      <c r="A80" s="155" t="s">
        <v>2253</v>
      </c>
      <c r="B80" s="155" t="s">
        <v>858</v>
      </c>
      <c r="C80" s="180" t="s">
        <v>334</v>
      </c>
      <c r="D80" s="180" t="s">
        <v>334</v>
      </c>
      <c r="E80" s="181"/>
      <c r="F80" s="180" t="s">
        <v>334</v>
      </c>
      <c r="G80" s="141"/>
    </row>
    <row r="81" spans="1:7" x14ac:dyDescent="0.25">
      <c r="A81" s="155" t="s">
        <v>2254</v>
      </c>
      <c r="B81" s="155" t="s">
        <v>860</v>
      </c>
      <c r="C81" s="180" t="s">
        <v>334</v>
      </c>
      <c r="D81" s="180" t="s">
        <v>334</v>
      </c>
      <c r="E81" s="181"/>
      <c r="F81" s="180" t="s">
        <v>334</v>
      </c>
      <c r="G81" s="141"/>
    </row>
    <row r="82" spans="1:7" x14ac:dyDescent="0.25">
      <c r="A82" s="155" t="s">
        <v>2255</v>
      </c>
      <c r="B82" s="155" t="s">
        <v>862</v>
      </c>
      <c r="C82" s="180" t="s">
        <v>334</v>
      </c>
      <c r="D82" s="180" t="s">
        <v>334</v>
      </c>
      <c r="E82" s="181"/>
      <c r="F82" s="180" t="s">
        <v>334</v>
      </c>
      <c r="G82" s="141"/>
    </row>
    <row r="83" spans="1:7" x14ac:dyDescent="0.25">
      <c r="A83" s="155" t="s">
        <v>2256</v>
      </c>
      <c r="B83" s="155" t="s">
        <v>864</v>
      </c>
      <c r="C83" s="180" t="s">
        <v>334</v>
      </c>
      <c r="D83" s="180" t="s">
        <v>334</v>
      </c>
      <c r="E83" s="181"/>
      <c r="F83" s="180" t="s">
        <v>334</v>
      </c>
      <c r="G83" s="141"/>
    </row>
    <row r="84" spans="1:7" x14ac:dyDescent="0.25">
      <c r="A84" s="155" t="s">
        <v>2257</v>
      </c>
      <c r="B84" s="155" t="s">
        <v>866</v>
      </c>
      <c r="C84" s="180" t="s">
        <v>334</v>
      </c>
      <c r="D84" s="180" t="s">
        <v>334</v>
      </c>
      <c r="E84" s="181"/>
      <c r="F84" s="180" t="s">
        <v>334</v>
      </c>
      <c r="G84" s="141"/>
    </row>
    <row r="85" spans="1:7" x14ac:dyDescent="0.25">
      <c r="A85" s="155" t="s">
        <v>2258</v>
      </c>
      <c r="B85" s="155" t="s">
        <v>868</v>
      </c>
      <c r="C85" s="180" t="s">
        <v>334</v>
      </c>
      <c r="D85" s="180" t="s">
        <v>334</v>
      </c>
      <c r="E85" s="181"/>
      <c r="F85" s="180" t="s">
        <v>334</v>
      </c>
      <c r="G85" s="141"/>
    </row>
    <row r="86" spans="1:7" x14ac:dyDescent="0.25">
      <c r="A86" s="155" t="s">
        <v>2259</v>
      </c>
      <c r="B86" s="155" t="s">
        <v>870</v>
      </c>
      <c r="C86" s="180" t="s">
        <v>334</v>
      </c>
      <c r="D86" s="180" t="s">
        <v>334</v>
      </c>
      <c r="E86" s="181"/>
      <c r="F86" s="180" t="s">
        <v>334</v>
      </c>
      <c r="G86" s="141"/>
    </row>
    <row r="87" spans="1:7" x14ac:dyDescent="0.25">
      <c r="A87" s="155" t="s">
        <v>2260</v>
      </c>
      <c r="B87" s="155" t="s">
        <v>872</v>
      </c>
      <c r="C87" s="180" t="s">
        <v>334</v>
      </c>
      <c r="D87" s="180" t="s">
        <v>334</v>
      </c>
      <c r="E87" s="181"/>
      <c r="F87" s="180" t="s">
        <v>334</v>
      </c>
      <c r="G87" s="141"/>
    </row>
    <row r="88" spans="1:7" x14ac:dyDescent="0.25">
      <c r="A88" s="155" t="s">
        <v>2261</v>
      </c>
      <c r="B88" s="155" t="s">
        <v>874</v>
      </c>
      <c r="C88" s="180" t="s">
        <v>334</v>
      </c>
      <c r="D88" s="180" t="s">
        <v>334</v>
      </c>
      <c r="E88" s="181"/>
      <c r="F88" s="180" t="s">
        <v>334</v>
      </c>
      <c r="G88" s="141"/>
    </row>
    <row r="89" spans="1:7" x14ac:dyDescent="0.25">
      <c r="A89" s="155" t="s">
        <v>2262</v>
      </c>
      <c r="B89" s="155" t="s">
        <v>876</v>
      </c>
      <c r="C89" s="180" t="s">
        <v>334</v>
      </c>
      <c r="D89" s="180" t="s">
        <v>334</v>
      </c>
      <c r="E89" s="181"/>
      <c r="F89" s="180" t="s">
        <v>334</v>
      </c>
      <c r="G89" s="141"/>
    </row>
    <row r="90" spans="1:7" x14ac:dyDescent="0.25">
      <c r="A90" s="155" t="s">
        <v>2263</v>
      </c>
      <c r="B90" s="155" t="s">
        <v>878</v>
      </c>
      <c r="C90" s="180" t="s">
        <v>334</v>
      </c>
      <c r="D90" s="180" t="s">
        <v>334</v>
      </c>
      <c r="E90" s="181"/>
      <c r="F90" s="180" t="s">
        <v>334</v>
      </c>
      <c r="G90" s="141"/>
    </row>
    <row r="91" spans="1:7" x14ac:dyDescent="0.25">
      <c r="A91" s="155" t="s">
        <v>2264</v>
      </c>
      <c r="B91" s="155" t="s">
        <v>880</v>
      </c>
      <c r="C91" s="180" t="s">
        <v>334</v>
      </c>
      <c r="D91" s="180" t="s">
        <v>334</v>
      </c>
      <c r="E91" s="181"/>
      <c r="F91" s="180" t="s">
        <v>334</v>
      </c>
      <c r="G91" s="141"/>
    </row>
    <row r="92" spans="1:7" x14ac:dyDescent="0.25">
      <c r="A92" s="155" t="s">
        <v>2265</v>
      </c>
      <c r="B92" s="155" t="s">
        <v>882</v>
      </c>
      <c r="C92" s="180" t="s">
        <v>334</v>
      </c>
      <c r="D92" s="180" t="s">
        <v>334</v>
      </c>
      <c r="E92" s="181"/>
      <c r="F92" s="180" t="s">
        <v>334</v>
      </c>
      <c r="G92" s="141"/>
    </row>
    <row r="93" spans="1:7" x14ac:dyDescent="0.25">
      <c r="A93" s="155" t="s">
        <v>2266</v>
      </c>
      <c r="B93" s="155" t="s">
        <v>884</v>
      </c>
      <c r="C93" s="180" t="s">
        <v>334</v>
      </c>
      <c r="D93" s="180" t="s">
        <v>334</v>
      </c>
      <c r="E93" s="181"/>
      <c r="F93" s="180" t="s">
        <v>334</v>
      </c>
      <c r="G93" s="141"/>
    </row>
    <row r="94" spans="1:7" x14ac:dyDescent="0.25">
      <c r="A94" s="155" t="s">
        <v>2267</v>
      </c>
      <c r="B94" s="119" t="s">
        <v>555</v>
      </c>
      <c r="C94" s="195">
        <f>SUM(C95:C97)</f>
        <v>0</v>
      </c>
      <c r="D94" s="195">
        <f>SUM(D95:D97)</f>
        <v>0</v>
      </c>
      <c r="E94" s="195"/>
      <c r="F94" s="195">
        <f>SUM(F95:F97)</f>
        <v>0</v>
      </c>
      <c r="G94" s="141"/>
    </row>
    <row r="95" spans="1:7" x14ac:dyDescent="0.25">
      <c r="A95" s="155" t="s">
        <v>2268</v>
      </c>
      <c r="B95" s="155" t="s">
        <v>887</v>
      </c>
      <c r="C95" s="180" t="s">
        <v>334</v>
      </c>
      <c r="D95" s="180" t="s">
        <v>334</v>
      </c>
      <c r="E95" s="181"/>
      <c r="F95" s="180" t="s">
        <v>334</v>
      </c>
      <c r="G95" s="141"/>
    </row>
    <row r="96" spans="1:7" x14ac:dyDescent="0.25">
      <c r="A96" s="155" t="s">
        <v>2269</v>
      </c>
      <c r="B96" s="155" t="s">
        <v>889</v>
      </c>
      <c r="C96" s="180" t="s">
        <v>334</v>
      </c>
      <c r="D96" s="180" t="s">
        <v>334</v>
      </c>
      <c r="E96" s="181"/>
      <c r="F96" s="180" t="s">
        <v>334</v>
      </c>
      <c r="G96" s="141"/>
    </row>
    <row r="97" spans="1:7" x14ac:dyDescent="0.25">
      <c r="A97" s="155" t="s">
        <v>2270</v>
      </c>
      <c r="B97" s="155" t="s">
        <v>163</v>
      </c>
      <c r="C97" s="180" t="s">
        <v>334</v>
      </c>
      <c r="D97" s="180" t="s">
        <v>334</v>
      </c>
      <c r="E97" s="181"/>
      <c r="F97" s="180" t="s">
        <v>334</v>
      </c>
      <c r="G97" s="141"/>
    </row>
    <row r="98" spans="1:7" x14ac:dyDescent="0.25">
      <c r="A98" s="155" t="s">
        <v>2271</v>
      </c>
      <c r="B98" s="119" t="s">
        <v>355</v>
      </c>
      <c r="C98" s="195">
        <f>SUM(C99:C109)</f>
        <v>0</v>
      </c>
      <c r="D98" s="195">
        <f>SUM(D99:D109)</f>
        <v>0</v>
      </c>
      <c r="E98" s="195"/>
      <c r="F98" s="195">
        <f>SUM(F99:F109)</f>
        <v>0</v>
      </c>
      <c r="G98" s="141"/>
    </row>
    <row r="99" spans="1:7" x14ac:dyDescent="0.25">
      <c r="A99" s="155" t="s">
        <v>2272</v>
      </c>
      <c r="B99" s="141" t="s">
        <v>557</v>
      </c>
      <c r="C99" s="180" t="s">
        <v>334</v>
      </c>
      <c r="D99" s="180" t="s">
        <v>334</v>
      </c>
      <c r="E99" s="181"/>
      <c r="F99" s="180" t="s">
        <v>334</v>
      </c>
      <c r="G99" s="141"/>
    </row>
    <row r="100" spans="1:7" x14ac:dyDescent="0.25">
      <c r="A100" s="155" t="s">
        <v>2273</v>
      </c>
      <c r="B100" s="155" t="s">
        <v>895</v>
      </c>
      <c r="C100" s="180" t="s">
        <v>334</v>
      </c>
      <c r="D100" s="180" t="s">
        <v>334</v>
      </c>
      <c r="E100" s="181"/>
      <c r="F100" s="180" t="s">
        <v>334</v>
      </c>
      <c r="G100" s="141"/>
    </row>
    <row r="101" spans="1:7" x14ac:dyDescent="0.25">
      <c r="A101" s="155" t="s">
        <v>2274</v>
      </c>
      <c r="B101" s="141" t="s">
        <v>559</v>
      </c>
      <c r="C101" s="180" t="s">
        <v>334</v>
      </c>
      <c r="D101" s="180" t="s">
        <v>334</v>
      </c>
      <c r="E101" s="181"/>
      <c r="F101" s="180" t="s">
        <v>334</v>
      </c>
      <c r="G101" s="141"/>
    </row>
    <row r="102" spans="1:7" x14ac:dyDescent="0.25">
      <c r="A102" s="155" t="s">
        <v>2275</v>
      </c>
      <c r="B102" s="141" t="s">
        <v>561</v>
      </c>
      <c r="C102" s="180" t="s">
        <v>334</v>
      </c>
      <c r="D102" s="180" t="s">
        <v>334</v>
      </c>
      <c r="E102" s="181"/>
      <c r="F102" s="180" t="s">
        <v>334</v>
      </c>
      <c r="G102" s="141"/>
    </row>
    <row r="103" spans="1:7" x14ac:dyDescent="0.25">
      <c r="A103" s="155" t="s">
        <v>2276</v>
      </c>
      <c r="B103" s="141" t="s">
        <v>563</v>
      </c>
      <c r="C103" s="180" t="s">
        <v>334</v>
      </c>
      <c r="D103" s="180" t="s">
        <v>334</v>
      </c>
      <c r="E103" s="181"/>
      <c r="F103" s="180" t="s">
        <v>334</v>
      </c>
      <c r="G103" s="141"/>
    </row>
    <row r="104" spans="1:7" x14ac:dyDescent="0.25">
      <c r="A104" s="155" t="s">
        <v>2277</v>
      </c>
      <c r="B104" s="141" t="s">
        <v>565</v>
      </c>
      <c r="C104" s="180" t="s">
        <v>334</v>
      </c>
      <c r="D104" s="180" t="s">
        <v>334</v>
      </c>
      <c r="E104" s="181"/>
      <c r="F104" s="180" t="s">
        <v>334</v>
      </c>
      <c r="G104" s="141"/>
    </row>
    <row r="105" spans="1:7" x14ac:dyDescent="0.25">
      <c r="A105" s="155" t="s">
        <v>2278</v>
      </c>
      <c r="B105" s="141" t="s">
        <v>567</v>
      </c>
      <c r="C105" s="180" t="s">
        <v>334</v>
      </c>
      <c r="D105" s="180" t="s">
        <v>334</v>
      </c>
      <c r="E105" s="181"/>
      <c r="F105" s="180" t="s">
        <v>334</v>
      </c>
      <c r="G105" s="141"/>
    </row>
    <row r="106" spans="1:7" x14ac:dyDescent="0.25">
      <c r="A106" s="155" t="s">
        <v>2279</v>
      </c>
      <c r="B106" s="141" t="s">
        <v>569</v>
      </c>
      <c r="C106" s="180" t="s">
        <v>334</v>
      </c>
      <c r="D106" s="180" t="s">
        <v>334</v>
      </c>
      <c r="E106" s="181"/>
      <c r="F106" s="180" t="s">
        <v>334</v>
      </c>
      <c r="G106" s="141"/>
    </row>
    <row r="107" spans="1:7" x14ac:dyDescent="0.25">
      <c r="A107" s="155" t="s">
        <v>2280</v>
      </c>
      <c r="B107" s="141" t="s">
        <v>571</v>
      </c>
      <c r="C107" s="180" t="s">
        <v>334</v>
      </c>
      <c r="D107" s="180" t="s">
        <v>334</v>
      </c>
      <c r="E107" s="181"/>
      <c r="F107" s="180" t="s">
        <v>334</v>
      </c>
      <c r="G107" s="141"/>
    </row>
    <row r="108" spans="1:7" x14ac:dyDescent="0.25">
      <c r="A108" s="155" t="s">
        <v>2281</v>
      </c>
      <c r="B108" s="141" t="s">
        <v>573</v>
      </c>
      <c r="C108" s="180" t="s">
        <v>334</v>
      </c>
      <c r="D108" s="180" t="s">
        <v>334</v>
      </c>
      <c r="E108" s="181"/>
      <c r="F108" s="180" t="s">
        <v>334</v>
      </c>
      <c r="G108" s="141"/>
    </row>
    <row r="109" spans="1:7" x14ac:dyDescent="0.25">
      <c r="A109" s="155" t="s">
        <v>2282</v>
      </c>
      <c r="B109" s="141" t="s">
        <v>355</v>
      </c>
      <c r="C109" s="180" t="s">
        <v>334</v>
      </c>
      <c r="D109" s="180" t="s">
        <v>334</v>
      </c>
      <c r="E109" s="181"/>
      <c r="F109" s="180" t="s">
        <v>334</v>
      </c>
      <c r="G109" s="141"/>
    </row>
    <row r="110" spans="1:7" x14ac:dyDescent="0.25">
      <c r="A110" s="155" t="s">
        <v>2283</v>
      </c>
      <c r="B110" s="140" t="s">
        <v>359</v>
      </c>
      <c r="C110" s="180"/>
      <c r="D110" s="180"/>
      <c r="E110" s="181"/>
      <c r="F110" s="180"/>
      <c r="G110" s="141"/>
    </row>
    <row r="111" spans="1:7" x14ac:dyDescent="0.25">
      <c r="A111" s="155" t="s">
        <v>2284</v>
      </c>
      <c r="B111" s="140" t="s">
        <v>359</v>
      </c>
      <c r="C111" s="180"/>
      <c r="D111" s="180"/>
      <c r="E111" s="181"/>
      <c r="F111" s="180"/>
      <c r="G111" s="141"/>
    </row>
    <row r="112" spans="1:7" x14ac:dyDescent="0.25">
      <c r="A112" s="155" t="s">
        <v>2285</v>
      </c>
      <c r="B112" s="140" t="s">
        <v>359</v>
      </c>
      <c r="C112" s="180"/>
      <c r="D112" s="180"/>
      <c r="E112" s="181"/>
      <c r="F112" s="180"/>
      <c r="G112" s="141"/>
    </row>
    <row r="113" spans="1:7" x14ac:dyDescent="0.25">
      <c r="A113" s="155" t="s">
        <v>2286</v>
      </c>
      <c r="B113" s="140" t="s">
        <v>359</v>
      </c>
      <c r="C113" s="180"/>
      <c r="D113" s="180"/>
      <c r="E113" s="181"/>
      <c r="F113" s="180"/>
      <c r="G113" s="141"/>
    </row>
    <row r="114" spans="1:7" x14ac:dyDescent="0.25">
      <c r="A114" s="155" t="s">
        <v>2287</v>
      </c>
      <c r="B114" s="140" t="s">
        <v>359</v>
      </c>
      <c r="C114" s="180"/>
      <c r="D114" s="180"/>
      <c r="E114" s="181"/>
      <c r="F114" s="180"/>
      <c r="G114" s="141"/>
    </row>
    <row r="115" spans="1:7" x14ac:dyDescent="0.25">
      <c r="A115" s="155" t="s">
        <v>2288</v>
      </c>
      <c r="B115" s="140" t="s">
        <v>359</v>
      </c>
      <c r="C115" s="180"/>
      <c r="D115" s="180"/>
      <c r="E115" s="181"/>
      <c r="F115" s="180"/>
      <c r="G115" s="141"/>
    </row>
    <row r="116" spans="1:7" x14ac:dyDescent="0.25">
      <c r="A116" s="155" t="s">
        <v>2289</v>
      </c>
      <c r="B116" s="140" t="s">
        <v>359</v>
      </c>
      <c r="C116" s="180"/>
      <c r="D116" s="180"/>
      <c r="E116" s="181"/>
      <c r="F116" s="180"/>
      <c r="G116" s="141"/>
    </row>
    <row r="117" spans="1:7" x14ac:dyDescent="0.25">
      <c r="A117" s="155" t="s">
        <v>2290</v>
      </c>
      <c r="B117" s="140" t="s">
        <v>359</v>
      </c>
      <c r="C117" s="180"/>
      <c r="D117" s="180"/>
      <c r="E117" s="181"/>
      <c r="F117" s="180"/>
      <c r="G117" s="141"/>
    </row>
    <row r="118" spans="1:7" x14ac:dyDescent="0.25">
      <c r="A118" s="155" t="s">
        <v>2291</v>
      </c>
      <c r="B118" s="140" t="s">
        <v>359</v>
      </c>
      <c r="C118" s="180"/>
      <c r="D118" s="180"/>
      <c r="E118" s="181"/>
      <c r="F118" s="180"/>
      <c r="G118" s="141"/>
    </row>
    <row r="119" spans="1:7" x14ac:dyDescent="0.25">
      <c r="A119" s="155" t="s">
        <v>2292</v>
      </c>
      <c r="B119" s="140" t="s">
        <v>359</v>
      </c>
      <c r="C119" s="180"/>
      <c r="D119" s="180"/>
      <c r="E119" s="181"/>
      <c r="F119" s="180"/>
      <c r="G119" s="141"/>
    </row>
    <row r="120" spans="1:7" x14ac:dyDescent="0.25">
      <c r="A120" s="114"/>
      <c r="B120" s="114" t="s">
        <v>915</v>
      </c>
      <c r="C120" s="114" t="s">
        <v>818</v>
      </c>
      <c r="D120" s="114" t="s">
        <v>819</v>
      </c>
      <c r="E120" s="114"/>
      <c r="F120" s="114" t="s">
        <v>783</v>
      </c>
      <c r="G120" s="114"/>
    </row>
    <row r="121" spans="1:7" x14ac:dyDescent="0.25">
      <c r="A121" s="155" t="s">
        <v>2293</v>
      </c>
      <c r="B121" s="153" t="s">
        <v>1059</v>
      </c>
      <c r="C121" s="180" t="s">
        <v>334</v>
      </c>
      <c r="D121" s="180" t="s">
        <v>334</v>
      </c>
      <c r="E121" s="181"/>
      <c r="F121" s="180" t="s">
        <v>334</v>
      </c>
      <c r="G121" s="141"/>
    </row>
    <row r="122" spans="1:7" x14ac:dyDescent="0.25">
      <c r="A122" s="155" t="s">
        <v>2294</v>
      </c>
      <c r="B122" s="153" t="s">
        <v>1059</v>
      </c>
      <c r="C122" s="180" t="s">
        <v>334</v>
      </c>
      <c r="D122" s="180" t="s">
        <v>334</v>
      </c>
      <c r="E122" s="181"/>
      <c r="F122" s="180" t="s">
        <v>334</v>
      </c>
      <c r="G122" s="141"/>
    </row>
    <row r="123" spans="1:7" x14ac:dyDescent="0.25">
      <c r="A123" s="155" t="s">
        <v>2295</v>
      </c>
      <c r="B123" s="153" t="s">
        <v>1059</v>
      </c>
      <c r="C123" s="180" t="s">
        <v>334</v>
      </c>
      <c r="D123" s="180" t="s">
        <v>334</v>
      </c>
      <c r="E123" s="181"/>
      <c r="F123" s="180" t="s">
        <v>334</v>
      </c>
      <c r="G123" s="141"/>
    </row>
    <row r="124" spans="1:7" x14ac:dyDescent="0.25">
      <c r="A124" s="155" t="s">
        <v>2296</v>
      </c>
      <c r="B124" s="153" t="s">
        <v>1059</v>
      </c>
      <c r="C124" s="180" t="s">
        <v>334</v>
      </c>
      <c r="D124" s="180" t="s">
        <v>334</v>
      </c>
      <c r="E124" s="181"/>
      <c r="F124" s="180" t="s">
        <v>334</v>
      </c>
      <c r="G124" s="141"/>
    </row>
    <row r="125" spans="1:7" x14ac:dyDescent="0.25">
      <c r="A125" s="155" t="s">
        <v>2297</v>
      </c>
      <c r="B125" s="153" t="s">
        <v>1059</v>
      </c>
      <c r="C125" s="180" t="s">
        <v>334</v>
      </c>
      <c r="D125" s="180" t="s">
        <v>334</v>
      </c>
      <c r="E125" s="181"/>
      <c r="F125" s="180" t="s">
        <v>334</v>
      </c>
      <c r="G125" s="141"/>
    </row>
    <row r="126" spans="1:7" x14ac:dyDescent="0.25">
      <c r="A126" s="155" t="s">
        <v>2298</v>
      </c>
      <c r="B126" s="153" t="s">
        <v>1059</v>
      </c>
      <c r="C126" s="180" t="s">
        <v>334</v>
      </c>
      <c r="D126" s="180" t="s">
        <v>334</v>
      </c>
      <c r="E126" s="181"/>
      <c r="F126" s="180" t="s">
        <v>334</v>
      </c>
      <c r="G126" s="141"/>
    </row>
    <row r="127" spans="1:7" x14ac:dyDescent="0.25">
      <c r="A127" s="155" t="s">
        <v>2299</v>
      </c>
      <c r="B127" s="153" t="s">
        <v>1059</v>
      </c>
      <c r="C127" s="180" t="s">
        <v>334</v>
      </c>
      <c r="D127" s="180" t="s">
        <v>334</v>
      </c>
      <c r="E127" s="181"/>
      <c r="F127" s="180" t="s">
        <v>334</v>
      </c>
      <c r="G127" s="141"/>
    </row>
    <row r="128" spans="1:7" x14ac:dyDescent="0.25">
      <c r="A128" s="155" t="s">
        <v>2300</v>
      </c>
      <c r="B128" s="153" t="s">
        <v>1059</v>
      </c>
      <c r="C128" s="180" t="s">
        <v>334</v>
      </c>
      <c r="D128" s="180" t="s">
        <v>334</v>
      </c>
      <c r="E128" s="181"/>
      <c r="F128" s="180" t="s">
        <v>334</v>
      </c>
      <c r="G128" s="141"/>
    </row>
    <row r="129" spans="1:7" x14ac:dyDescent="0.25">
      <c r="A129" s="155" t="s">
        <v>2301</v>
      </c>
      <c r="B129" s="153" t="s">
        <v>1059</v>
      </c>
      <c r="C129" s="180" t="s">
        <v>334</v>
      </c>
      <c r="D129" s="180" t="s">
        <v>334</v>
      </c>
      <c r="E129" s="181"/>
      <c r="F129" s="180" t="s">
        <v>334</v>
      </c>
      <c r="G129" s="141"/>
    </row>
    <row r="130" spans="1:7" x14ac:dyDescent="0.25">
      <c r="A130" s="155" t="s">
        <v>2302</v>
      </c>
      <c r="B130" s="153" t="s">
        <v>1059</v>
      </c>
      <c r="C130" s="180" t="s">
        <v>334</v>
      </c>
      <c r="D130" s="180" t="s">
        <v>334</v>
      </c>
      <c r="E130" s="181"/>
      <c r="F130" s="180" t="s">
        <v>334</v>
      </c>
      <c r="G130" s="141"/>
    </row>
    <row r="131" spans="1:7" x14ac:dyDescent="0.25">
      <c r="A131" s="155" t="s">
        <v>2303</v>
      </c>
      <c r="B131" s="153" t="s">
        <v>1059</v>
      </c>
      <c r="C131" s="180" t="s">
        <v>334</v>
      </c>
      <c r="D131" s="180" t="s">
        <v>334</v>
      </c>
      <c r="E131" s="181"/>
      <c r="F131" s="180" t="s">
        <v>334</v>
      </c>
      <c r="G131" s="141"/>
    </row>
    <row r="132" spans="1:7" x14ac:dyDescent="0.25">
      <c r="A132" s="155" t="s">
        <v>2304</v>
      </c>
      <c r="B132" s="153" t="s">
        <v>1059</v>
      </c>
      <c r="C132" s="180" t="s">
        <v>334</v>
      </c>
      <c r="D132" s="180" t="s">
        <v>334</v>
      </c>
      <c r="E132" s="181"/>
      <c r="F132" s="180" t="s">
        <v>334</v>
      </c>
      <c r="G132" s="141"/>
    </row>
    <row r="133" spans="1:7" x14ac:dyDescent="0.25">
      <c r="A133" s="155" t="s">
        <v>2305</v>
      </c>
      <c r="B133" s="153" t="s">
        <v>1059</v>
      </c>
      <c r="C133" s="180" t="s">
        <v>334</v>
      </c>
      <c r="D133" s="180" t="s">
        <v>334</v>
      </c>
      <c r="E133" s="181"/>
      <c r="F133" s="180" t="s">
        <v>334</v>
      </c>
      <c r="G133" s="141"/>
    </row>
    <row r="134" spans="1:7" x14ac:dyDescent="0.25">
      <c r="A134" s="155" t="s">
        <v>2306</v>
      </c>
      <c r="B134" s="153" t="s">
        <v>1059</v>
      </c>
      <c r="C134" s="180" t="s">
        <v>334</v>
      </c>
      <c r="D134" s="180" t="s">
        <v>334</v>
      </c>
      <c r="E134" s="181"/>
      <c r="F134" s="180" t="s">
        <v>334</v>
      </c>
      <c r="G134" s="141"/>
    </row>
    <row r="135" spans="1:7" x14ac:dyDescent="0.25">
      <c r="A135" s="155" t="s">
        <v>2307</v>
      </c>
      <c r="B135" s="153" t="s">
        <v>1059</v>
      </c>
      <c r="C135" s="180" t="s">
        <v>334</v>
      </c>
      <c r="D135" s="180" t="s">
        <v>334</v>
      </c>
      <c r="E135" s="181"/>
      <c r="F135" s="180" t="s">
        <v>334</v>
      </c>
      <c r="G135" s="141"/>
    </row>
    <row r="136" spans="1:7" x14ac:dyDescent="0.25">
      <c r="A136" s="155" t="s">
        <v>2308</v>
      </c>
      <c r="B136" s="153" t="s">
        <v>1059</v>
      </c>
      <c r="C136" s="180" t="s">
        <v>334</v>
      </c>
      <c r="D136" s="180" t="s">
        <v>334</v>
      </c>
      <c r="E136" s="181"/>
      <c r="F136" s="180" t="s">
        <v>334</v>
      </c>
      <c r="G136" s="141"/>
    </row>
    <row r="137" spans="1:7" x14ac:dyDescent="0.25">
      <c r="A137" s="155" t="s">
        <v>2309</v>
      </c>
      <c r="B137" s="153" t="s">
        <v>1059</v>
      </c>
      <c r="C137" s="180" t="s">
        <v>334</v>
      </c>
      <c r="D137" s="180" t="s">
        <v>334</v>
      </c>
      <c r="E137" s="181"/>
      <c r="F137" s="180" t="s">
        <v>334</v>
      </c>
      <c r="G137" s="141"/>
    </row>
    <row r="138" spans="1:7" x14ac:dyDescent="0.25">
      <c r="A138" s="155" t="s">
        <v>2310</v>
      </c>
      <c r="B138" s="153" t="s">
        <v>1059</v>
      </c>
      <c r="C138" s="180" t="s">
        <v>334</v>
      </c>
      <c r="D138" s="180" t="s">
        <v>334</v>
      </c>
      <c r="E138" s="181"/>
      <c r="F138" s="180" t="s">
        <v>334</v>
      </c>
      <c r="G138" s="141"/>
    </row>
    <row r="139" spans="1:7" x14ac:dyDescent="0.25">
      <c r="A139" s="155" t="s">
        <v>2311</v>
      </c>
      <c r="B139" s="153" t="s">
        <v>1059</v>
      </c>
      <c r="C139" s="180" t="s">
        <v>334</v>
      </c>
      <c r="D139" s="180" t="s">
        <v>334</v>
      </c>
      <c r="E139" s="181"/>
      <c r="F139" s="180" t="s">
        <v>334</v>
      </c>
      <c r="G139" s="141"/>
    </row>
    <row r="140" spans="1:7" x14ac:dyDescent="0.25">
      <c r="A140" s="155" t="s">
        <v>2312</v>
      </c>
      <c r="B140" s="153" t="s">
        <v>1059</v>
      </c>
      <c r="C140" s="180" t="s">
        <v>334</v>
      </c>
      <c r="D140" s="180" t="s">
        <v>334</v>
      </c>
      <c r="E140" s="181"/>
      <c r="F140" s="180" t="s">
        <v>334</v>
      </c>
      <c r="G140" s="141"/>
    </row>
    <row r="141" spans="1:7" x14ac:dyDescent="0.25">
      <c r="A141" s="155" t="s">
        <v>2313</v>
      </c>
      <c r="B141" s="153" t="s">
        <v>1059</v>
      </c>
      <c r="C141" s="180" t="s">
        <v>334</v>
      </c>
      <c r="D141" s="180" t="s">
        <v>334</v>
      </c>
      <c r="E141" s="181"/>
      <c r="F141" s="180" t="s">
        <v>334</v>
      </c>
      <c r="G141" s="141"/>
    </row>
    <row r="142" spans="1:7" x14ac:dyDescent="0.25">
      <c r="A142" s="155" t="s">
        <v>2314</v>
      </c>
      <c r="B142" s="153" t="s">
        <v>1059</v>
      </c>
      <c r="C142" s="180" t="s">
        <v>334</v>
      </c>
      <c r="D142" s="180" t="s">
        <v>334</v>
      </c>
      <c r="E142" s="181"/>
      <c r="F142" s="180" t="s">
        <v>334</v>
      </c>
      <c r="G142" s="141"/>
    </row>
    <row r="143" spans="1:7" x14ac:dyDescent="0.25">
      <c r="A143" s="155" t="s">
        <v>2315</v>
      </c>
      <c r="B143" s="153" t="s">
        <v>1059</v>
      </c>
      <c r="C143" s="180" t="s">
        <v>334</v>
      </c>
      <c r="D143" s="180" t="s">
        <v>334</v>
      </c>
      <c r="E143" s="181"/>
      <c r="F143" s="180" t="s">
        <v>334</v>
      </c>
      <c r="G143" s="141"/>
    </row>
    <row r="144" spans="1:7" x14ac:dyDescent="0.25">
      <c r="A144" s="155" t="s">
        <v>2316</v>
      </c>
      <c r="B144" s="153" t="s">
        <v>1059</v>
      </c>
      <c r="C144" s="180" t="s">
        <v>334</v>
      </c>
      <c r="D144" s="180" t="s">
        <v>334</v>
      </c>
      <c r="E144" s="181"/>
      <c r="F144" s="180" t="s">
        <v>334</v>
      </c>
      <c r="G144" s="141"/>
    </row>
    <row r="145" spans="1:7" x14ac:dyDescent="0.25">
      <c r="A145" s="155" t="s">
        <v>2317</v>
      </c>
      <c r="B145" s="153" t="s">
        <v>1059</v>
      </c>
      <c r="C145" s="180" t="s">
        <v>334</v>
      </c>
      <c r="D145" s="180" t="s">
        <v>334</v>
      </c>
      <c r="E145" s="181"/>
      <c r="F145" s="180" t="s">
        <v>334</v>
      </c>
      <c r="G145" s="141"/>
    </row>
    <row r="146" spans="1:7" x14ac:dyDescent="0.25">
      <c r="A146" s="155" t="s">
        <v>2318</v>
      </c>
      <c r="B146" s="153" t="s">
        <v>1059</v>
      </c>
      <c r="C146" s="180" t="s">
        <v>334</v>
      </c>
      <c r="D146" s="180" t="s">
        <v>334</v>
      </c>
      <c r="E146" s="181"/>
      <c r="F146" s="180" t="s">
        <v>334</v>
      </c>
      <c r="G146" s="141"/>
    </row>
    <row r="147" spans="1:7" x14ac:dyDescent="0.25">
      <c r="A147" s="155" t="s">
        <v>2319</v>
      </c>
      <c r="B147" s="153" t="s">
        <v>1059</v>
      </c>
      <c r="C147" s="180" t="s">
        <v>334</v>
      </c>
      <c r="D147" s="180" t="s">
        <v>334</v>
      </c>
      <c r="E147" s="181"/>
      <c r="F147" s="180" t="s">
        <v>334</v>
      </c>
      <c r="G147" s="141"/>
    </row>
    <row r="148" spans="1:7" x14ac:dyDescent="0.25">
      <c r="A148" s="155" t="s">
        <v>2320</v>
      </c>
      <c r="B148" s="153" t="s">
        <v>1059</v>
      </c>
      <c r="C148" s="180" t="s">
        <v>334</v>
      </c>
      <c r="D148" s="180" t="s">
        <v>334</v>
      </c>
      <c r="E148" s="181"/>
      <c r="F148" s="180" t="s">
        <v>334</v>
      </c>
      <c r="G148" s="141"/>
    </row>
    <row r="149" spans="1:7" x14ac:dyDescent="0.25">
      <c r="A149" s="155" t="s">
        <v>2321</v>
      </c>
      <c r="B149" s="153" t="s">
        <v>1059</v>
      </c>
      <c r="C149" s="180" t="s">
        <v>334</v>
      </c>
      <c r="D149" s="180" t="s">
        <v>334</v>
      </c>
      <c r="E149" s="181"/>
      <c r="F149" s="180" t="s">
        <v>334</v>
      </c>
      <c r="G149" s="141"/>
    </row>
    <row r="150" spans="1:7" x14ac:dyDescent="0.25">
      <c r="A150" s="155" t="s">
        <v>2322</v>
      </c>
      <c r="B150" s="153" t="s">
        <v>1059</v>
      </c>
      <c r="C150" s="180" t="s">
        <v>334</v>
      </c>
      <c r="D150" s="180" t="s">
        <v>334</v>
      </c>
      <c r="E150" s="181"/>
      <c r="F150" s="180" t="s">
        <v>334</v>
      </c>
      <c r="G150" s="141"/>
    </row>
    <row r="151" spans="1:7" x14ac:dyDescent="0.25">
      <c r="A151" s="155" t="s">
        <v>2323</v>
      </c>
      <c r="B151" s="153" t="s">
        <v>1059</v>
      </c>
      <c r="C151" s="180" t="s">
        <v>334</v>
      </c>
      <c r="D151" s="180" t="s">
        <v>334</v>
      </c>
      <c r="E151" s="181"/>
      <c r="F151" s="180" t="s">
        <v>334</v>
      </c>
      <c r="G151" s="141"/>
    </row>
    <row r="152" spans="1:7" x14ac:dyDescent="0.25">
      <c r="A152" s="155" t="s">
        <v>2324</v>
      </c>
      <c r="B152" s="153" t="s">
        <v>1059</v>
      </c>
      <c r="C152" s="180" t="s">
        <v>334</v>
      </c>
      <c r="D152" s="180" t="s">
        <v>334</v>
      </c>
      <c r="E152" s="181"/>
      <c r="F152" s="180" t="s">
        <v>334</v>
      </c>
      <c r="G152" s="141"/>
    </row>
    <row r="153" spans="1:7" x14ac:dyDescent="0.25">
      <c r="A153" s="155" t="s">
        <v>2325</v>
      </c>
      <c r="B153" s="153" t="s">
        <v>1059</v>
      </c>
      <c r="C153" s="180" t="s">
        <v>334</v>
      </c>
      <c r="D153" s="180" t="s">
        <v>334</v>
      </c>
      <c r="E153" s="181"/>
      <c r="F153" s="180" t="s">
        <v>334</v>
      </c>
      <c r="G153" s="141"/>
    </row>
    <row r="154" spans="1:7" x14ac:dyDescent="0.25">
      <c r="A154" s="155" t="s">
        <v>2326</v>
      </c>
      <c r="B154" s="153" t="s">
        <v>1059</v>
      </c>
      <c r="C154" s="180" t="s">
        <v>334</v>
      </c>
      <c r="D154" s="180" t="s">
        <v>334</v>
      </c>
      <c r="E154" s="181"/>
      <c r="F154" s="180" t="s">
        <v>334</v>
      </c>
      <c r="G154" s="141"/>
    </row>
    <row r="155" spans="1:7" x14ac:dyDescent="0.25">
      <c r="A155" s="155" t="s">
        <v>2327</v>
      </c>
      <c r="B155" s="153" t="s">
        <v>1059</v>
      </c>
      <c r="C155" s="180" t="s">
        <v>334</v>
      </c>
      <c r="D155" s="180" t="s">
        <v>334</v>
      </c>
      <c r="E155" s="181"/>
      <c r="F155" s="180" t="s">
        <v>334</v>
      </c>
      <c r="G155" s="141"/>
    </row>
    <row r="156" spans="1:7" x14ac:dyDescent="0.25">
      <c r="A156" s="155" t="s">
        <v>2328</v>
      </c>
      <c r="B156" s="153" t="s">
        <v>1059</v>
      </c>
      <c r="C156" s="180" t="s">
        <v>334</v>
      </c>
      <c r="D156" s="180" t="s">
        <v>334</v>
      </c>
      <c r="E156" s="181"/>
      <c r="F156" s="180" t="s">
        <v>334</v>
      </c>
      <c r="G156" s="141"/>
    </row>
    <row r="157" spans="1:7" x14ac:dyDescent="0.25">
      <c r="A157" s="155" t="s">
        <v>2329</v>
      </c>
      <c r="B157" s="153" t="s">
        <v>1059</v>
      </c>
      <c r="C157" s="180" t="s">
        <v>334</v>
      </c>
      <c r="D157" s="180" t="s">
        <v>334</v>
      </c>
      <c r="E157" s="181"/>
      <c r="F157" s="180" t="s">
        <v>334</v>
      </c>
      <c r="G157" s="141"/>
    </row>
    <row r="158" spans="1:7" x14ac:dyDescent="0.25">
      <c r="A158" s="155" t="s">
        <v>2330</v>
      </c>
      <c r="B158" s="153" t="s">
        <v>1059</v>
      </c>
      <c r="C158" s="180" t="s">
        <v>334</v>
      </c>
      <c r="D158" s="180" t="s">
        <v>334</v>
      </c>
      <c r="E158" s="181"/>
      <c r="F158" s="180" t="s">
        <v>334</v>
      </c>
      <c r="G158" s="141"/>
    </row>
    <row r="159" spans="1:7" x14ac:dyDescent="0.25">
      <c r="A159" s="155" t="s">
        <v>2331</v>
      </c>
      <c r="B159" s="153" t="s">
        <v>1059</v>
      </c>
      <c r="C159" s="180" t="s">
        <v>334</v>
      </c>
      <c r="D159" s="180" t="s">
        <v>334</v>
      </c>
      <c r="E159" s="181"/>
      <c r="F159" s="180" t="s">
        <v>334</v>
      </c>
      <c r="G159" s="141"/>
    </row>
    <row r="160" spans="1:7" x14ac:dyDescent="0.25">
      <c r="A160" s="155" t="s">
        <v>2332</v>
      </c>
      <c r="B160" s="153" t="s">
        <v>1059</v>
      </c>
      <c r="C160" s="180" t="s">
        <v>334</v>
      </c>
      <c r="D160" s="180" t="s">
        <v>334</v>
      </c>
      <c r="E160" s="181"/>
      <c r="F160" s="180" t="s">
        <v>334</v>
      </c>
      <c r="G160" s="141"/>
    </row>
    <row r="161" spans="1:7" x14ac:dyDescent="0.25">
      <c r="A161" s="155" t="s">
        <v>2333</v>
      </c>
      <c r="B161" s="153" t="s">
        <v>1059</v>
      </c>
      <c r="C161" s="180" t="s">
        <v>334</v>
      </c>
      <c r="D161" s="180" t="s">
        <v>334</v>
      </c>
      <c r="E161" s="181"/>
      <c r="F161" s="180" t="s">
        <v>334</v>
      </c>
      <c r="G161" s="141"/>
    </row>
    <row r="162" spans="1:7" x14ac:dyDescent="0.25">
      <c r="A162" s="155" t="s">
        <v>2334</v>
      </c>
      <c r="B162" s="153" t="s">
        <v>1059</v>
      </c>
      <c r="C162" s="180" t="s">
        <v>334</v>
      </c>
      <c r="D162" s="180" t="s">
        <v>334</v>
      </c>
      <c r="E162" s="181"/>
      <c r="F162" s="180" t="s">
        <v>334</v>
      </c>
      <c r="G162" s="141"/>
    </row>
    <row r="163" spans="1:7" x14ac:dyDescent="0.25">
      <c r="A163" s="155" t="s">
        <v>2335</v>
      </c>
      <c r="B163" s="153" t="s">
        <v>1059</v>
      </c>
      <c r="C163" s="180" t="s">
        <v>334</v>
      </c>
      <c r="D163" s="180" t="s">
        <v>334</v>
      </c>
      <c r="E163" s="181"/>
      <c r="F163" s="180" t="s">
        <v>334</v>
      </c>
      <c r="G163" s="141"/>
    </row>
    <row r="164" spans="1:7" x14ac:dyDescent="0.25">
      <c r="A164" s="155" t="s">
        <v>2336</v>
      </c>
      <c r="B164" s="153" t="s">
        <v>1059</v>
      </c>
      <c r="C164" s="180" t="s">
        <v>334</v>
      </c>
      <c r="D164" s="180" t="s">
        <v>334</v>
      </c>
      <c r="E164" s="181"/>
      <c r="F164" s="180" t="s">
        <v>334</v>
      </c>
      <c r="G164" s="141"/>
    </row>
    <row r="165" spans="1:7" x14ac:dyDescent="0.25">
      <c r="A165" s="155" t="s">
        <v>2337</v>
      </c>
      <c r="B165" s="153" t="s">
        <v>1059</v>
      </c>
      <c r="C165" s="180" t="s">
        <v>334</v>
      </c>
      <c r="D165" s="180" t="s">
        <v>334</v>
      </c>
      <c r="E165" s="181"/>
      <c r="F165" s="180" t="s">
        <v>334</v>
      </c>
      <c r="G165" s="141"/>
    </row>
    <row r="166" spans="1:7" x14ac:dyDescent="0.25">
      <c r="A166" s="155" t="s">
        <v>2338</v>
      </c>
      <c r="B166" s="153" t="s">
        <v>1059</v>
      </c>
      <c r="C166" s="180" t="s">
        <v>334</v>
      </c>
      <c r="D166" s="180" t="s">
        <v>334</v>
      </c>
      <c r="E166" s="181"/>
      <c r="F166" s="180" t="s">
        <v>334</v>
      </c>
      <c r="G166" s="141"/>
    </row>
    <row r="167" spans="1:7" x14ac:dyDescent="0.25">
      <c r="A167" s="155" t="s">
        <v>2339</v>
      </c>
      <c r="B167" s="153" t="s">
        <v>1059</v>
      </c>
      <c r="C167" s="180" t="s">
        <v>334</v>
      </c>
      <c r="D167" s="180" t="s">
        <v>334</v>
      </c>
      <c r="E167" s="181"/>
      <c r="F167" s="180" t="s">
        <v>334</v>
      </c>
      <c r="G167" s="141"/>
    </row>
    <row r="168" spans="1:7" x14ac:dyDescent="0.25">
      <c r="A168" s="155" t="s">
        <v>2340</v>
      </c>
      <c r="B168" s="153" t="s">
        <v>1059</v>
      </c>
      <c r="C168" s="180" t="s">
        <v>334</v>
      </c>
      <c r="D168" s="180" t="s">
        <v>334</v>
      </c>
      <c r="E168" s="181"/>
      <c r="F168" s="180" t="s">
        <v>334</v>
      </c>
      <c r="G168" s="141"/>
    </row>
    <row r="169" spans="1:7" x14ac:dyDescent="0.25">
      <c r="A169" s="155" t="s">
        <v>2341</v>
      </c>
      <c r="B169" s="153" t="s">
        <v>1059</v>
      </c>
      <c r="C169" s="180" t="s">
        <v>334</v>
      </c>
      <c r="D169" s="180" t="s">
        <v>334</v>
      </c>
      <c r="E169" s="181"/>
      <c r="F169" s="180" t="s">
        <v>334</v>
      </c>
      <c r="G169" s="141"/>
    </row>
    <row r="170" spans="1:7" x14ac:dyDescent="0.25">
      <c r="A170" s="155" t="s">
        <v>2342</v>
      </c>
      <c r="B170" s="153" t="s">
        <v>1059</v>
      </c>
      <c r="C170" s="180" t="s">
        <v>334</v>
      </c>
      <c r="D170" s="180" t="s">
        <v>334</v>
      </c>
      <c r="E170" s="181"/>
      <c r="F170" s="180" t="s">
        <v>334</v>
      </c>
      <c r="G170" s="141"/>
    </row>
    <row r="171" spans="1:7" x14ac:dyDescent="0.25">
      <c r="A171" s="114"/>
      <c r="B171" s="114" t="s">
        <v>977</v>
      </c>
      <c r="C171" s="114" t="s">
        <v>818</v>
      </c>
      <c r="D171" s="114" t="s">
        <v>819</v>
      </c>
      <c r="E171" s="114"/>
      <c r="F171" s="114" t="s">
        <v>783</v>
      </c>
      <c r="G171" s="114"/>
    </row>
    <row r="172" spans="1:7" x14ac:dyDescent="0.25">
      <c r="A172" s="155" t="s">
        <v>2343</v>
      </c>
      <c r="B172" s="155" t="s">
        <v>979</v>
      </c>
      <c r="C172" s="180" t="s">
        <v>334</v>
      </c>
      <c r="D172" s="180" t="s">
        <v>334</v>
      </c>
      <c r="E172" s="196"/>
      <c r="F172" s="180" t="s">
        <v>334</v>
      </c>
      <c r="G172" s="141"/>
    </row>
    <row r="173" spans="1:7" x14ac:dyDescent="0.25">
      <c r="A173" s="155" t="s">
        <v>2344</v>
      </c>
      <c r="B173" s="155" t="s">
        <v>981</v>
      </c>
      <c r="C173" s="180" t="s">
        <v>334</v>
      </c>
      <c r="D173" s="180" t="s">
        <v>334</v>
      </c>
      <c r="E173" s="196"/>
      <c r="F173" s="180" t="s">
        <v>334</v>
      </c>
      <c r="G173" s="141"/>
    </row>
    <row r="174" spans="1:7" x14ac:dyDescent="0.25">
      <c r="A174" s="155" t="s">
        <v>2345</v>
      </c>
      <c r="B174" s="155" t="s">
        <v>355</v>
      </c>
      <c r="C174" s="180" t="s">
        <v>334</v>
      </c>
      <c r="D174" s="180" t="s">
        <v>334</v>
      </c>
      <c r="E174" s="196"/>
      <c r="F174" s="180" t="s">
        <v>334</v>
      </c>
      <c r="G174" s="141"/>
    </row>
    <row r="175" spans="1:7" x14ac:dyDescent="0.25">
      <c r="A175" s="155" t="s">
        <v>2346</v>
      </c>
      <c r="B175" s="155"/>
      <c r="C175" s="181"/>
      <c r="D175" s="181"/>
      <c r="E175" s="196"/>
      <c r="F175" s="181"/>
      <c r="G175" s="141"/>
    </row>
    <row r="176" spans="1:7" x14ac:dyDescent="0.25">
      <c r="A176" s="155" t="s">
        <v>2347</v>
      </c>
      <c r="B176" s="155"/>
      <c r="C176" s="181"/>
      <c r="D176" s="181"/>
      <c r="E176" s="196"/>
      <c r="F176" s="181"/>
      <c r="G176" s="141"/>
    </row>
    <row r="177" spans="1:7" x14ac:dyDescent="0.25">
      <c r="A177" s="155" t="s">
        <v>2348</v>
      </c>
      <c r="B177" s="155"/>
      <c r="C177" s="181"/>
      <c r="D177" s="181"/>
      <c r="E177" s="196"/>
      <c r="F177" s="181"/>
      <c r="G177" s="141"/>
    </row>
    <row r="178" spans="1:7" x14ac:dyDescent="0.25">
      <c r="A178" s="155" t="s">
        <v>2349</v>
      </c>
      <c r="B178" s="155"/>
      <c r="C178" s="181"/>
      <c r="D178" s="181"/>
      <c r="E178" s="196"/>
      <c r="F178" s="181"/>
      <c r="G178" s="141"/>
    </row>
    <row r="179" spans="1:7" x14ac:dyDescent="0.25">
      <c r="A179" s="155" t="s">
        <v>2350</v>
      </c>
      <c r="B179" s="155"/>
      <c r="C179" s="181"/>
      <c r="D179" s="181"/>
      <c r="E179" s="196"/>
      <c r="F179" s="181"/>
      <c r="G179" s="141"/>
    </row>
    <row r="180" spans="1:7" x14ac:dyDescent="0.25">
      <c r="A180" s="155" t="s">
        <v>2351</v>
      </c>
      <c r="B180" s="155"/>
      <c r="C180" s="181"/>
      <c r="D180" s="181"/>
      <c r="E180" s="196"/>
      <c r="F180" s="181"/>
      <c r="G180" s="141"/>
    </row>
    <row r="181" spans="1:7" x14ac:dyDescent="0.25">
      <c r="A181" s="114"/>
      <c r="B181" s="114" t="s">
        <v>989</v>
      </c>
      <c r="C181" s="114" t="s">
        <v>818</v>
      </c>
      <c r="D181" s="114" t="s">
        <v>819</v>
      </c>
      <c r="E181" s="114"/>
      <c r="F181" s="114" t="s">
        <v>783</v>
      </c>
      <c r="G181" s="114"/>
    </row>
    <row r="182" spans="1:7" x14ac:dyDescent="0.25">
      <c r="A182" s="155" t="s">
        <v>2352</v>
      </c>
      <c r="B182" s="155" t="s">
        <v>991</v>
      </c>
      <c r="C182" s="180" t="s">
        <v>334</v>
      </c>
      <c r="D182" s="180" t="s">
        <v>334</v>
      </c>
      <c r="E182" s="196"/>
      <c r="F182" s="180" t="s">
        <v>334</v>
      </c>
      <c r="G182" s="141"/>
    </row>
    <row r="183" spans="1:7" x14ac:dyDescent="0.25">
      <c r="A183" s="155" t="s">
        <v>2353</v>
      </c>
      <c r="B183" s="155" t="s">
        <v>993</v>
      </c>
      <c r="C183" s="180" t="s">
        <v>334</v>
      </c>
      <c r="D183" s="180" t="s">
        <v>334</v>
      </c>
      <c r="E183" s="196"/>
      <c r="F183" s="180" t="s">
        <v>334</v>
      </c>
      <c r="G183" s="141"/>
    </row>
    <row r="184" spans="1:7" x14ac:dyDescent="0.25">
      <c r="A184" s="155" t="s">
        <v>2354</v>
      </c>
      <c r="B184" s="155" t="s">
        <v>355</v>
      </c>
      <c r="C184" s="180" t="s">
        <v>334</v>
      </c>
      <c r="D184" s="180" t="s">
        <v>334</v>
      </c>
      <c r="E184" s="196"/>
      <c r="F184" s="180" t="s">
        <v>334</v>
      </c>
      <c r="G184" s="141"/>
    </row>
    <row r="185" spans="1:7" x14ac:dyDescent="0.25">
      <c r="A185" s="155" t="s">
        <v>2355</v>
      </c>
      <c r="B185" s="155"/>
      <c r="C185" s="155"/>
      <c r="D185" s="155"/>
      <c r="E185" s="142"/>
      <c r="F185" s="155"/>
      <c r="G185" s="141"/>
    </row>
    <row r="186" spans="1:7" x14ac:dyDescent="0.25">
      <c r="A186" s="155" t="s">
        <v>2356</v>
      </c>
      <c r="B186" s="155"/>
      <c r="C186" s="155"/>
      <c r="D186" s="155"/>
      <c r="E186" s="142"/>
      <c r="F186" s="155"/>
      <c r="G186" s="141"/>
    </row>
    <row r="187" spans="1:7" x14ac:dyDescent="0.25">
      <c r="A187" s="155" t="s">
        <v>2357</v>
      </c>
      <c r="B187" s="155"/>
      <c r="C187" s="155"/>
      <c r="D187" s="155"/>
      <c r="E187" s="142"/>
      <c r="F187" s="155"/>
      <c r="G187" s="141"/>
    </row>
    <row r="188" spans="1:7" x14ac:dyDescent="0.25">
      <c r="A188" s="155" t="s">
        <v>2358</v>
      </c>
      <c r="B188" s="155"/>
      <c r="C188" s="155"/>
      <c r="D188" s="155"/>
      <c r="E188" s="142"/>
      <c r="F188" s="155"/>
      <c r="G188" s="141"/>
    </row>
    <row r="189" spans="1:7" x14ac:dyDescent="0.25">
      <c r="A189" s="155" t="s">
        <v>2359</v>
      </c>
      <c r="B189" s="155"/>
      <c r="C189" s="155"/>
      <c r="D189" s="155"/>
      <c r="E189" s="142"/>
      <c r="F189" s="155"/>
      <c r="G189" s="141"/>
    </row>
    <row r="190" spans="1:7" x14ac:dyDescent="0.25">
      <c r="A190" s="155" t="s">
        <v>2360</v>
      </c>
      <c r="B190" s="155"/>
      <c r="C190" s="155"/>
      <c r="D190" s="155"/>
      <c r="E190" s="142"/>
      <c r="F190" s="155"/>
      <c r="G190" s="141"/>
    </row>
    <row r="191" spans="1:7" x14ac:dyDescent="0.25">
      <c r="A191" s="114"/>
      <c r="B191" s="114" t="s">
        <v>1001</v>
      </c>
      <c r="C191" s="114" t="s">
        <v>818</v>
      </c>
      <c r="D191" s="114" t="s">
        <v>819</v>
      </c>
      <c r="E191" s="114"/>
      <c r="F191" s="114" t="s">
        <v>783</v>
      </c>
      <c r="G191" s="114"/>
    </row>
    <row r="192" spans="1:7" x14ac:dyDescent="0.25">
      <c r="A192" s="155" t="s">
        <v>2361</v>
      </c>
      <c r="B192" s="120" t="s">
        <v>1003</v>
      </c>
      <c r="C192" s="180" t="s">
        <v>334</v>
      </c>
      <c r="D192" s="180" t="s">
        <v>334</v>
      </c>
      <c r="E192" s="196"/>
      <c r="F192" s="180" t="s">
        <v>334</v>
      </c>
      <c r="G192" s="141"/>
    </row>
    <row r="193" spans="1:7" x14ac:dyDescent="0.25">
      <c r="A193" s="155" t="s">
        <v>2362</v>
      </c>
      <c r="B193" s="120" t="s">
        <v>1005</v>
      </c>
      <c r="C193" s="180" t="s">
        <v>334</v>
      </c>
      <c r="D193" s="180" t="s">
        <v>334</v>
      </c>
      <c r="E193" s="196"/>
      <c r="F193" s="180" t="s">
        <v>334</v>
      </c>
      <c r="G193" s="141"/>
    </row>
    <row r="194" spans="1:7" x14ac:dyDescent="0.25">
      <c r="A194" s="155" t="s">
        <v>2363</v>
      </c>
      <c r="B194" s="120" t="s">
        <v>1007</v>
      </c>
      <c r="C194" s="180" t="s">
        <v>334</v>
      </c>
      <c r="D194" s="180" t="s">
        <v>334</v>
      </c>
      <c r="E194" s="181"/>
      <c r="F194" s="180" t="s">
        <v>334</v>
      </c>
      <c r="G194" s="141"/>
    </row>
    <row r="195" spans="1:7" x14ac:dyDescent="0.25">
      <c r="A195" s="155" t="s">
        <v>2364</v>
      </c>
      <c r="B195" s="120" t="s">
        <v>1009</v>
      </c>
      <c r="C195" s="180" t="s">
        <v>334</v>
      </c>
      <c r="D195" s="180" t="s">
        <v>334</v>
      </c>
      <c r="E195" s="181"/>
      <c r="F195" s="180" t="s">
        <v>334</v>
      </c>
      <c r="G195" s="141"/>
    </row>
    <row r="196" spans="1:7" x14ac:dyDescent="0.25">
      <c r="A196" s="155" t="s">
        <v>2365</v>
      </c>
      <c r="B196" s="120" t="s">
        <v>1011</v>
      </c>
      <c r="C196" s="180" t="s">
        <v>334</v>
      </c>
      <c r="D196" s="180" t="s">
        <v>334</v>
      </c>
      <c r="E196" s="181"/>
      <c r="F196" s="180" t="s">
        <v>334</v>
      </c>
      <c r="G196" s="141"/>
    </row>
    <row r="197" spans="1:7" x14ac:dyDescent="0.25">
      <c r="A197" s="155" t="s">
        <v>2366</v>
      </c>
      <c r="B197" s="115"/>
      <c r="C197" s="181"/>
      <c r="D197" s="181"/>
      <c r="E197" s="181"/>
      <c r="F197" s="181"/>
      <c r="G197" s="141"/>
    </row>
    <row r="198" spans="1:7" x14ac:dyDescent="0.25">
      <c r="A198" s="155" t="s">
        <v>2367</v>
      </c>
      <c r="B198" s="115"/>
      <c r="C198" s="181"/>
      <c r="D198" s="181"/>
      <c r="E198" s="181"/>
      <c r="F198" s="181"/>
      <c r="G198" s="141"/>
    </row>
    <row r="199" spans="1:7" x14ac:dyDescent="0.25">
      <c r="A199" s="155" t="s">
        <v>2368</v>
      </c>
      <c r="B199" s="120"/>
      <c r="C199" s="181"/>
      <c r="D199" s="181"/>
      <c r="E199" s="181"/>
      <c r="F199" s="181"/>
      <c r="G199" s="141"/>
    </row>
    <row r="200" spans="1:7" x14ac:dyDescent="0.25">
      <c r="A200" s="155" t="s">
        <v>2369</v>
      </c>
      <c r="B200" s="120"/>
      <c r="C200" s="181"/>
      <c r="D200" s="181"/>
      <c r="E200" s="181"/>
      <c r="F200" s="181"/>
      <c r="G200" s="141"/>
    </row>
    <row r="201" spans="1:7" x14ac:dyDescent="0.25">
      <c r="A201" s="114"/>
      <c r="B201" s="114" t="s">
        <v>1016</v>
      </c>
      <c r="C201" s="114" t="s">
        <v>818</v>
      </c>
      <c r="D201" s="114" t="s">
        <v>819</v>
      </c>
      <c r="E201" s="114"/>
      <c r="F201" s="114" t="s">
        <v>783</v>
      </c>
      <c r="G201" s="114"/>
    </row>
    <row r="202" spans="1:7" x14ac:dyDescent="0.25">
      <c r="A202" s="155" t="s">
        <v>2370</v>
      </c>
      <c r="B202" s="155" t="s">
        <v>1018</v>
      </c>
      <c r="C202" s="180" t="s">
        <v>334</v>
      </c>
      <c r="D202" s="180" t="s">
        <v>334</v>
      </c>
      <c r="E202" s="196"/>
      <c r="F202" s="180" t="s">
        <v>334</v>
      </c>
      <c r="G202" s="141"/>
    </row>
    <row r="203" spans="1:7" x14ac:dyDescent="0.25">
      <c r="A203" s="155" t="s">
        <v>2371</v>
      </c>
      <c r="B203" s="121"/>
      <c r="C203" s="181"/>
      <c r="D203" s="181"/>
      <c r="E203" s="196"/>
      <c r="F203" s="181"/>
      <c r="G203" s="141"/>
    </row>
    <row r="204" spans="1:7" x14ac:dyDescent="0.25">
      <c r="A204" s="155" t="s">
        <v>2372</v>
      </c>
      <c r="B204" s="121"/>
      <c r="C204" s="181"/>
      <c r="D204" s="181"/>
      <c r="E204" s="196"/>
      <c r="F204" s="181"/>
      <c r="G204" s="141"/>
    </row>
    <row r="205" spans="1:7" x14ac:dyDescent="0.25">
      <c r="A205" s="155" t="s">
        <v>2373</v>
      </c>
      <c r="B205" s="121"/>
      <c r="C205" s="181"/>
      <c r="D205" s="181"/>
      <c r="E205" s="196"/>
      <c r="F205" s="181"/>
      <c r="G205" s="141"/>
    </row>
    <row r="206" spans="1:7" x14ac:dyDescent="0.25">
      <c r="A206" s="155" t="s">
        <v>2374</v>
      </c>
      <c r="B206" s="121"/>
      <c r="C206" s="181"/>
      <c r="D206" s="181"/>
      <c r="E206" s="196"/>
      <c r="F206" s="181"/>
      <c r="G206" s="141"/>
    </row>
    <row r="207" spans="1:7" x14ac:dyDescent="0.25">
      <c r="A207" s="155" t="s">
        <v>2375</v>
      </c>
      <c r="B207" s="141"/>
      <c r="C207" s="141"/>
      <c r="D207" s="141"/>
      <c r="E207" s="141"/>
      <c r="F207" s="141"/>
      <c r="G207" s="141"/>
    </row>
    <row r="208" spans="1:7" x14ac:dyDescent="0.25">
      <c r="A208" s="155" t="s">
        <v>2376</v>
      </c>
      <c r="B208" s="141"/>
      <c r="C208" s="141"/>
      <c r="D208" s="141"/>
      <c r="E208" s="141"/>
      <c r="F208" s="141"/>
      <c r="G208" s="141"/>
    </row>
    <row r="209" spans="1:7" x14ac:dyDescent="0.25">
      <c r="A209" s="155" t="s">
        <v>2377</v>
      </c>
      <c r="B209" s="141"/>
      <c r="C209" s="141"/>
      <c r="D209" s="141"/>
      <c r="E209" s="141"/>
      <c r="F209" s="141"/>
      <c r="G209" s="141"/>
    </row>
    <row r="210" spans="1:7" ht="18.75" customHeight="1" x14ac:dyDescent="0.25">
      <c r="A210" s="122"/>
      <c r="B210" s="123" t="s">
        <v>2378</v>
      </c>
      <c r="C210" s="124"/>
      <c r="D210" s="124"/>
      <c r="E210" s="124"/>
      <c r="F210" s="124"/>
      <c r="G210" s="124"/>
    </row>
    <row r="211" spans="1:7" x14ac:dyDescent="0.25">
      <c r="A211" s="114"/>
      <c r="B211" s="114" t="s">
        <v>1023</v>
      </c>
      <c r="C211" s="114" t="s">
        <v>1024</v>
      </c>
      <c r="D211" s="114" t="s">
        <v>1025</v>
      </c>
      <c r="E211" s="114"/>
      <c r="F211" s="114" t="s">
        <v>818</v>
      </c>
      <c r="G211" s="114" t="s">
        <v>1026</v>
      </c>
    </row>
    <row r="212" spans="1:7" x14ac:dyDescent="0.25">
      <c r="A212" s="155" t="s">
        <v>2379</v>
      </c>
      <c r="B212" s="141" t="s">
        <v>1028</v>
      </c>
      <c r="C212" s="178" t="s">
        <v>334</v>
      </c>
      <c r="D212" s="155"/>
      <c r="E212" s="156"/>
      <c r="F212" s="105"/>
      <c r="G212" s="105"/>
    </row>
    <row r="213" spans="1:7" x14ac:dyDescent="0.25">
      <c r="A213" s="156"/>
      <c r="B213" s="125"/>
      <c r="C213" s="156"/>
      <c r="D213" s="156"/>
      <c r="E213" s="156"/>
      <c r="F213" s="105"/>
      <c r="G213" s="105"/>
    </row>
    <row r="214" spans="1:7" x14ac:dyDescent="0.25">
      <c r="A214" s="155"/>
      <c r="B214" s="141" t="s">
        <v>1029</v>
      </c>
      <c r="C214" s="156"/>
      <c r="D214" s="156"/>
      <c r="E214" s="156"/>
      <c r="F214" s="105"/>
      <c r="G214" s="105"/>
    </row>
    <row r="215" spans="1:7" x14ac:dyDescent="0.25">
      <c r="A215" s="155" t="s">
        <v>2380</v>
      </c>
      <c r="B215" s="153" t="s">
        <v>1059</v>
      </c>
      <c r="C215" s="178" t="s">
        <v>334</v>
      </c>
      <c r="D215" s="139" t="s">
        <v>334</v>
      </c>
      <c r="E215" s="156"/>
      <c r="F215" s="182" t="str">
        <f t="shared" ref="F215:F238" si="1">IF($C$239=0,"",IF(C215="[for completion]","",IF(C215="","",C215/$C$239)))</f>
        <v/>
      </c>
      <c r="G215" s="182" t="str">
        <f t="shared" ref="G215:G238" si="2">IF($D$239=0,"",IF(D215="[for completion]","",IF(D215="","",D215/$D$239)))</f>
        <v/>
      </c>
    </row>
    <row r="216" spans="1:7" x14ac:dyDescent="0.25">
      <c r="A216" s="155" t="s">
        <v>2381</v>
      </c>
      <c r="B216" s="153" t="s">
        <v>1059</v>
      </c>
      <c r="C216" s="178" t="s">
        <v>334</v>
      </c>
      <c r="D216" s="139" t="s">
        <v>334</v>
      </c>
      <c r="E216" s="156"/>
      <c r="F216" s="182" t="str">
        <f t="shared" si="1"/>
        <v/>
      </c>
      <c r="G216" s="182" t="str">
        <f t="shared" si="2"/>
        <v/>
      </c>
    </row>
    <row r="217" spans="1:7" x14ac:dyDescent="0.25">
      <c r="A217" s="155" t="s">
        <v>2382</v>
      </c>
      <c r="B217" s="153" t="s">
        <v>1059</v>
      </c>
      <c r="C217" s="178" t="s">
        <v>334</v>
      </c>
      <c r="D217" s="139" t="s">
        <v>334</v>
      </c>
      <c r="E217" s="156"/>
      <c r="F217" s="182" t="str">
        <f t="shared" si="1"/>
        <v/>
      </c>
      <c r="G217" s="182" t="str">
        <f t="shared" si="2"/>
        <v/>
      </c>
    </row>
    <row r="218" spans="1:7" x14ac:dyDescent="0.25">
      <c r="A218" s="155" t="s">
        <v>2383</v>
      </c>
      <c r="B218" s="153" t="s">
        <v>1059</v>
      </c>
      <c r="C218" s="178" t="s">
        <v>334</v>
      </c>
      <c r="D218" s="139" t="s">
        <v>334</v>
      </c>
      <c r="E218" s="156"/>
      <c r="F218" s="182" t="str">
        <f t="shared" si="1"/>
        <v/>
      </c>
      <c r="G218" s="182" t="str">
        <f t="shared" si="2"/>
        <v/>
      </c>
    </row>
    <row r="219" spans="1:7" x14ac:dyDescent="0.25">
      <c r="A219" s="155" t="s">
        <v>2384</v>
      </c>
      <c r="B219" s="153" t="s">
        <v>1059</v>
      </c>
      <c r="C219" s="178" t="s">
        <v>334</v>
      </c>
      <c r="D219" s="139" t="s">
        <v>334</v>
      </c>
      <c r="E219" s="156"/>
      <c r="F219" s="182" t="str">
        <f t="shared" si="1"/>
        <v/>
      </c>
      <c r="G219" s="182" t="str">
        <f t="shared" si="2"/>
        <v/>
      </c>
    </row>
    <row r="220" spans="1:7" x14ac:dyDescent="0.25">
      <c r="A220" s="155" t="s">
        <v>2385</v>
      </c>
      <c r="B220" s="153" t="s">
        <v>1059</v>
      </c>
      <c r="C220" s="178" t="s">
        <v>334</v>
      </c>
      <c r="D220" s="139" t="s">
        <v>334</v>
      </c>
      <c r="E220" s="156"/>
      <c r="F220" s="182" t="str">
        <f t="shared" si="1"/>
        <v/>
      </c>
      <c r="G220" s="182" t="str">
        <f t="shared" si="2"/>
        <v/>
      </c>
    </row>
    <row r="221" spans="1:7" x14ac:dyDescent="0.25">
      <c r="A221" s="155" t="s">
        <v>2386</v>
      </c>
      <c r="B221" s="153" t="s">
        <v>1059</v>
      </c>
      <c r="C221" s="178" t="s">
        <v>334</v>
      </c>
      <c r="D221" s="139" t="s">
        <v>334</v>
      </c>
      <c r="E221" s="156"/>
      <c r="F221" s="182" t="str">
        <f t="shared" si="1"/>
        <v/>
      </c>
      <c r="G221" s="182" t="str">
        <f t="shared" si="2"/>
        <v/>
      </c>
    </row>
    <row r="222" spans="1:7" x14ac:dyDescent="0.25">
      <c r="A222" s="155" t="s">
        <v>2387</v>
      </c>
      <c r="B222" s="153" t="s">
        <v>1059</v>
      </c>
      <c r="C222" s="178" t="s">
        <v>334</v>
      </c>
      <c r="D222" s="139" t="s">
        <v>334</v>
      </c>
      <c r="E222" s="156"/>
      <c r="F222" s="182" t="str">
        <f t="shared" si="1"/>
        <v/>
      </c>
      <c r="G222" s="182" t="str">
        <f t="shared" si="2"/>
        <v/>
      </c>
    </row>
    <row r="223" spans="1:7" x14ac:dyDescent="0.25">
      <c r="A223" s="155" t="s">
        <v>2388</v>
      </c>
      <c r="B223" s="153" t="s">
        <v>1059</v>
      </c>
      <c r="C223" s="178" t="s">
        <v>334</v>
      </c>
      <c r="D223" s="139" t="s">
        <v>334</v>
      </c>
      <c r="E223" s="156"/>
      <c r="F223" s="182" t="str">
        <f t="shared" si="1"/>
        <v/>
      </c>
      <c r="G223" s="182" t="str">
        <f t="shared" si="2"/>
        <v/>
      </c>
    </row>
    <row r="224" spans="1:7" x14ac:dyDescent="0.25">
      <c r="A224" s="155" t="s">
        <v>2389</v>
      </c>
      <c r="B224" s="153" t="s">
        <v>1059</v>
      </c>
      <c r="C224" s="178" t="s">
        <v>334</v>
      </c>
      <c r="D224" s="139" t="s">
        <v>334</v>
      </c>
      <c r="E224" s="141"/>
      <c r="F224" s="182" t="str">
        <f t="shared" si="1"/>
        <v/>
      </c>
      <c r="G224" s="182" t="str">
        <f t="shared" si="2"/>
        <v/>
      </c>
    </row>
    <row r="225" spans="1:7" x14ac:dyDescent="0.25">
      <c r="A225" s="155" t="s">
        <v>2390</v>
      </c>
      <c r="B225" s="153" t="s">
        <v>1059</v>
      </c>
      <c r="C225" s="178" t="s">
        <v>334</v>
      </c>
      <c r="D225" s="139" t="s">
        <v>334</v>
      </c>
      <c r="E225" s="141"/>
      <c r="F225" s="182" t="str">
        <f t="shared" si="1"/>
        <v/>
      </c>
      <c r="G225" s="182" t="str">
        <f t="shared" si="2"/>
        <v/>
      </c>
    </row>
    <row r="226" spans="1:7" x14ac:dyDescent="0.25">
      <c r="A226" s="155" t="s">
        <v>2391</v>
      </c>
      <c r="B226" s="153" t="s">
        <v>1059</v>
      </c>
      <c r="C226" s="178" t="s">
        <v>334</v>
      </c>
      <c r="D226" s="139" t="s">
        <v>334</v>
      </c>
      <c r="E226" s="141"/>
      <c r="F226" s="182" t="str">
        <f t="shared" si="1"/>
        <v/>
      </c>
      <c r="G226" s="182" t="str">
        <f t="shared" si="2"/>
        <v/>
      </c>
    </row>
    <row r="227" spans="1:7" x14ac:dyDescent="0.25">
      <c r="A227" s="155" t="s">
        <v>2392</v>
      </c>
      <c r="B227" s="153" t="s">
        <v>1059</v>
      </c>
      <c r="C227" s="178" t="s">
        <v>334</v>
      </c>
      <c r="D227" s="139" t="s">
        <v>334</v>
      </c>
      <c r="E227" s="141"/>
      <c r="F227" s="182" t="str">
        <f t="shared" si="1"/>
        <v/>
      </c>
      <c r="G227" s="182" t="str">
        <f t="shared" si="2"/>
        <v/>
      </c>
    </row>
    <row r="228" spans="1:7" x14ac:dyDescent="0.25">
      <c r="A228" s="155" t="s">
        <v>2393</v>
      </c>
      <c r="B228" s="153" t="s">
        <v>1059</v>
      </c>
      <c r="C228" s="178" t="s">
        <v>334</v>
      </c>
      <c r="D228" s="139" t="s">
        <v>334</v>
      </c>
      <c r="E228" s="141"/>
      <c r="F228" s="182" t="str">
        <f t="shared" si="1"/>
        <v/>
      </c>
      <c r="G228" s="182" t="str">
        <f t="shared" si="2"/>
        <v/>
      </c>
    </row>
    <row r="229" spans="1:7" x14ac:dyDescent="0.25">
      <c r="A229" s="155" t="s">
        <v>2394</v>
      </c>
      <c r="B229" s="153" t="s">
        <v>1059</v>
      </c>
      <c r="C229" s="178" t="s">
        <v>334</v>
      </c>
      <c r="D229" s="139" t="s">
        <v>334</v>
      </c>
      <c r="E229" s="141"/>
      <c r="F229" s="182" t="str">
        <f t="shared" si="1"/>
        <v/>
      </c>
      <c r="G229" s="182" t="str">
        <f t="shared" si="2"/>
        <v/>
      </c>
    </row>
    <row r="230" spans="1:7" x14ac:dyDescent="0.25">
      <c r="A230" s="155" t="s">
        <v>2395</v>
      </c>
      <c r="B230" s="153" t="s">
        <v>1059</v>
      </c>
      <c r="C230" s="178" t="s">
        <v>334</v>
      </c>
      <c r="D230" s="139" t="s">
        <v>334</v>
      </c>
      <c r="E230" s="155"/>
      <c r="F230" s="182" t="str">
        <f t="shared" si="1"/>
        <v/>
      </c>
      <c r="G230" s="182" t="str">
        <f t="shared" si="2"/>
        <v/>
      </c>
    </row>
    <row r="231" spans="1:7" x14ac:dyDescent="0.25">
      <c r="A231" s="155" t="s">
        <v>2396</v>
      </c>
      <c r="B231" s="153" t="s">
        <v>1059</v>
      </c>
      <c r="C231" s="178" t="s">
        <v>334</v>
      </c>
      <c r="D231" s="139" t="s">
        <v>334</v>
      </c>
      <c r="E231" s="126"/>
      <c r="F231" s="182" t="str">
        <f t="shared" si="1"/>
        <v/>
      </c>
      <c r="G231" s="182" t="str">
        <f t="shared" si="2"/>
        <v/>
      </c>
    </row>
    <row r="232" spans="1:7" x14ac:dyDescent="0.25">
      <c r="A232" s="155" t="s">
        <v>2397</v>
      </c>
      <c r="B232" s="153" t="s">
        <v>1059</v>
      </c>
      <c r="C232" s="178" t="s">
        <v>334</v>
      </c>
      <c r="D232" s="139" t="s">
        <v>334</v>
      </c>
      <c r="E232" s="126"/>
      <c r="F232" s="182" t="str">
        <f t="shared" si="1"/>
        <v/>
      </c>
      <c r="G232" s="182" t="str">
        <f t="shared" si="2"/>
        <v/>
      </c>
    </row>
    <row r="233" spans="1:7" x14ac:dyDescent="0.25">
      <c r="A233" s="155" t="s">
        <v>2398</v>
      </c>
      <c r="B233" s="153" t="s">
        <v>1059</v>
      </c>
      <c r="C233" s="178" t="s">
        <v>334</v>
      </c>
      <c r="D233" s="139" t="s">
        <v>334</v>
      </c>
      <c r="E233" s="126"/>
      <c r="F233" s="182" t="str">
        <f t="shared" si="1"/>
        <v/>
      </c>
      <c r="G233" s="182" t="str">
        <f t="shared" si="2"/>
        <v/>
      </c>
    </row>
    <row r="234" spans="1:7" x14ac:dyDescent="0.25">
      <c r="A234" s="155" t="s">
        <v>2399</v>
      </c>
      <c r="B234" s="153" t="s">
        <v>1059</v>
      </c>
      <c r="C234" s="178" t="s">
        <v>334</v>
      </c>
      <c r="D234" s="139" t="s">
        <v>334</v>
      </c>
      <c r="E234" s="126"/>
      <c r="F234" s="182" t="str">
        <f t="shared" si="1"/>
        <v/>
      </c>
      <c r="G234" s="182" t="str">
        <f t="shared" si="2"/>
        <v/>
      </c>
    </row>
    <row r="235" spans="1:7" x14ac:dyDescent="0.25">
      <c r="A235" s="155" t="s">
        <v>2400</v>
      </c>
      <c r="B235" s="153" t="s">
        <v>1059</v>
      </c>
      <c r="C235" s="178" t="s">
        <v>334</v>
      </c>
      <c r="D235" s="139" t="s">
        <v>334</v>
      </c>
      <c r="E235" s="126"/>
      <c r="F235" s="182" t="str">
        <f t="shared" si="1"/>
        <v/>
      </c>
      <c r="G235" s="182" t="str">
        <f t="shared" si="2"/>
        <v/>
      </c>
    </row>
    <row r="236" spans="1:7" x14ac:dyDescent="0.25">
      <c r="A236" s="155" t="s">
        <v>2401</v>
      </c>
      <c r="B236" s="153" t="s">
        <v>1059</v>
      </c>
      <c r="C236" s="178" t="s">
        <v>334</v>
      </c>
      <c r="D236" s="139" t="s">
        <v>334</v>
      </c>
      <c r="E236" s="126"/>
      <c r="F236" s="182" t="str">
        <f t="shared" si="1"/>
        <v/>
      </c>
      <c r="G236" s="182" t="str">
        <f t="shared" si="2"/>
        <v/>
      </c>
    </row>
    <row r="237" spans="1:7" x14ac:dyDescent="0.25">
      <c r="A237" s="155" t="s">
        <v>2402</v>
      </c>
      <c r="B237" s="153" t="s">
        <v>1059</v>
      </c>
      <c r="C237" s="178" t="s">
        <v>334</v>
      </c>
      <c r="D237" s="139" t="s">
        <v>334</v>
      </c>
      <c r="E237" s="126"/>
      <c r="F237" s="182" t="str">
        <f t="shared" si="1"/>
        <v/>
      </c>
      <c r="G237" s="182" t="str">
        <f t="shared" si="2"/>
        <v/>
      </c>
    </row>
    <row r="238" spans="1:7" x14ac:dyDescent="0.25">
      <c r="A238" s="155" t="s">
        <v>2403</v>
      </c>
      <c r="B238" s="153" t="s">
        <v>1059</v>
      </c>
      <c r="C238" s="178" t="s">
        <v>334</v>
      </c>
      <c r="D238" s="139" t="s">
        <v>334</v>
      </c>
      <c r="E238" s="126"/>
      <c r="F238" s="182" t="str">
        <f t="shared" si="1"/>
        <v/>
      </c>
      <c r="G238" s="182" t="str">
        <f t="shared" si="2"/>
        <v/>
      </c>
    </row>
    <row r="239" spans="1:7" x14ac:dyDescent="0.25">
      <c r="A239" s="155" t="s">
        <v>2404</v>
      </c>
      <c r="B239" s="127" t="s">
        <v>357</v>
      </c>
      <c r="C239" s="183">
        <f>SUM(C215:C238)</f>
        <v>0</v>
      </c>
      <c r="D239" s="128">
        <f>SUM(D215:D238)</f>
        <v>0</v>
      </c>
      <c r="E239" s="126"/>
      <c r="F239" s="184">
        <f>SUM(F215:F238)</f>
        <v>0</v>
      </c>
      <c r="G239" s="184">
        <f>SUM(G215:G238)</f>
        <v>0</v>
      </c>
    </row>
    <row r="240" spans="1:7" x14ac:dyDescent="0.25">
      <c r="A240" s="114"/>
      <c r="B240" s="114" t="s">
        <v>1069</v>
      </c>
      <c r="C240" s="114" t="s">
        <v>1024</v>
      </c>
      <c r="D240" s="114" t="s">
        <v>1025</v>
      </c>
      <c r="E240" s="114"/>
      <c r="F240" s="114" t="s">
        <v>818</v>
      </c>
      <c r="G240" s="114" t="s">
        <v>1026</v>
      </c>
    </row>
    <row r="241" spans="1:7" x14ac:dyDescent="0.25">
      <c r="A241" s="155" t="s">
        <v>2405</v>
      </c>
      <c r="B241" s="155" t="s">
        <v>1071</v>
      </c>
      <c r="C241" s="180" t="s">
        <v>334</v>
      </c>
      <c r="D241" s="155"/>
      <c r="E241" s="155"/>
      <c r="F241" s="194"/>
      <c r="G241" s="194"/>
    </row>
    <row r="242" spans="1:7" x14ac:dyDescent="0.25">
      <c r="A242" s="155"/>
      <c r="B242" s="155"/>
      <c r="C242" s="155"/>
      <c r="D242" s="155"/>
      <c r="E242" s="155"/>
      <c r="F242" s="194"/>
      <c r="G242" s="194"/>
    </row>
    <row r="243" spans="1:7" x14ac:dyDescent="0.25">
      <c r="A243" s="155"/>
      <c r="B243" s="141" t="s">
        <v>1072</v>
      </c>
      <c r="C243" s="155"/>
      <c r="D243" s="155"/>
      <c r="E243" s="155"/>
      <c r="F243" s="194"/>
      <c r="G243" s="194"/>
    </row>
    <row r="244" spans="1:7" x14ac:dyDescent="0.25">
      <c r="A244" s="155" t="s">
        <v>2406</v>
      </c>
      <c r="B244" s="155" t="s">
        <v>1074</v>
      </c>
      <c r="C244" s="178" t="s">
        <v>334</v>
      </c>
      <c r="D244" s="139" t="s">
        <v>334</v>
      </c>
      <c r="E244" s="155"/>
      <c r="F244" s="182" t="str">
        <f t="shared" ref="F244:F251" si="3">IF($C$252=0,"",IF(C244="[for completion]","",IF(C244="","",C244/$C$252)))</f>
        <v/>
      </c>
      <c r="G244" s="182" t="str">
        <f t="shared" ref="G244:G251" si="4">IF($D$252=0,"",IF(D244="[for completion]","",IF(D244="","",D244/$D$252)))</f>
        <v/>
      </c>
    </row>
    <row r="245" spans="1:7" x14ac:dyDescent="0.25">
      <c r="A245" s="155" t="s">
        <v>2407</v>
      </c>
      <c r="B245" s="155" t="s">
        <v>1076</v>
      </c>
      <c r="C245" s="178" t="s">
        <v>334</v>
      </c>
      <c r="D245" s="139" t="s">
        <v>334</v>
      </c>
      <c r="E245" s="155"/>
      <c r="F245" s="182" t="str">
        <f t="shared" si="3"/>
        <v/>
      </c>
      <c r="G245" s="182" t="str">
        <f t="shared" si="4"/>
        <v/>
      </c>
    </row>
    <row r="246" spans="1:7" x14ac:dyDescent="0.25">
      <c r="A246" s="155" t="s">
        <v>2408</v>
      </c>
      <c r="B246" s="155" t="s">
        <v>1078</v>
      </c>
      <c r="C246" s="178" t="s">
        <v>334</v>
      </c>
      <c r="D246" s="139" t="s">
        <v>334</v>
      </c>
      <c r="E246" s="155"/>
      <c r="F246" s="182" t="str">
        <f t="shared" si="3"/>
        <v/>
      </c>
      <c r="G246" s="182" t="str">
        <f t="shared" si="4"/>
        <v/>
      </c>
    </row>
    <row r="247" spans="1:7" x14ac:dyDescent="0.25">
      <c r="A247" s="155" t="s">
        <v>2409</v>
      </c>
      <c r="B247" s="155" t="s">
        <v>1080</v>
      </c>
      <c r="C247" s="178" t="s">
        <v>334</v>
      </c>
      <c r="D247" s="139" t="s">
        <v>334</v>
      </c>
      <c r="E247" s="155"/>
      <c r="F247" s="182" t="str">
        <f t="shared" si="3"/>
        <v/>
      </c>
      <c r="G247" s="182" t="str">
        <f t="shared" si="4"/>
        <v/>
      </c>
    </row>
    <row r="248" spans="1:7" x14ac:dyDescent="0.25">
      <c r="A248" s="155" t="s">
        <v>2410</v>
      </c>
      <c r="B248" s="155" t="s">
        <v>1082</v>
      </c>
      <c r="C248" s="178" t="s">
        <v>334</v>
      </c>
      <c r="D248" s="139" t="s">
        <v>334</v>
      </c>
      <c r="E248" s="155"/>
      <c r="F248" s="182" t="str">
        <f t="shared" si="3"/>
        <v/>
      </c>
      <c r="G248" s="182" t="str">
        <f t="shared" si="4"/>
        <v/>
      </c>
    </row>
    <row r="249" spans="1:7" x14ac:dyDescent="0.25">
      <c r="A249" s="155" t="s">
        <v>2411</v>
      </c>
      <c r="B249" s="155" t="s">
        <v>1084</v>
      </c>
      <c r="C249" s="178" t="s">
        <v>334</v>
      </c>
      <c r="D249" s="139" t="s">
        <v>334</v>
      </c>
      <c r="E249" s="155"/>
      <c r="F249" s="182" t="str">
        <f t="shared" si="3"/>
        <v/>
      </c>
      <c r="G249" s="182" t="str">
        <f t="shared" si="4"/>
        <v/>
      </c>
    </row>
    <row r="250" spans="1:7" x14ac:dyDescent="0.25">
      <c r="A250" s="155" t="s">
        <v>2412</v>
      </c>
      <c r="B250" s="155" t="s">
        <v>1086</v>
      </c>
      <c r="C250" s="178" t="s">
        <v>334</v>
      </c>
      <c r="D250" s="139" t="s">
        <v>334</v>
      </c>
      <c r="E250" s="155"/>
      <c r="F250" s="182" t="str">
        <f t="shared" si="3"/>
        <v/>
      </c>
      <c r="G250" s="182" t="str">
        <f t="shared" si="4"/>
        <v/>
      </c>
    </row>
    <row r="251" spans="1:7" x14ac:dyDescent="0.25">
      <c r="A251" s="155" t="s">
        <v>2413</v>
      </c>
      <c r="B251" s="155" t="s">
        <v>1088</v>
      </c>
      <c r="C251" s="178" t="s">
        <v>334</v>
      </c>
      <c r="D251" s="139" t="s">
        <v>334</v>
      </c>
      <c r="E251" s="155"/>
      <c r="F251" s="182" t="str">
        <f t="shared" si="3"/>
        <v/>
      </c>
      <c r="G251" s="182" t="str">
        <f t="shared" si="4"/>
        <v/>
      </c>
    </row>
    <row r="252" spans="1:7" x14ac:dyDescent="0.25">
      <c r="A252" s="155" t="s">
        <v>2414</v>
      </c>
      <c r="B252" s="127" t="s">
        <v>357</v>
      </c>
      <c r="C252" s="179">
        <f>SUM(C244:C251)</f>
        <v>0</v>
      </c>
      <c r="D252" s="152">
        <f>SUM(D244:D251)</f>
        <v>0</v>
      </c>
      <c r="E252" s="155"/>
      <c r="F252" s="184">
        <f>SUM(F241:F251)</f>
        <v>0</v>
      </c>
      <c r="G252" s="184">
        <f>SUM(G241:G251)</f>
        <v>0</v>
      </c>
    </row>
    <row r="253" spans="1:7" x14ac:dyDescent="0.25">
      <c r="A253" s="155" t="s">
        <v>2415</v>
      </c>
      <c r="B253" s="117" t="s">
        <v>1091</v>
      </c>
      <c r="C253" s="178"/>
      <c r="D253" s="139"/>
      <c r="E253" s="155"/>
      <c r="F253" s="182"/>
      <c r="G253" s="182"/>
    </row>
    <row r="254" spans="1:7" x14ac:dyDescent="0.25">
      <c r="A254" s="155" t="s">
        <v>2416</v>
      </c>
      <c r="B254" s="117" t="s">
        <v>1093</v>
      </c>
      <c r="C254" s="178"/>
      <c r="D254" s="139"/>
      <c r="E254" s="155"/>
      <c r="F254" s="182"/>
      <c r="G254" s="182"/>
    </row>
    <row r="255" spans="1:7" x14ac:dyDescent="0.25">
      <c r="A255" s="155" t="s">
        <v>2417</v>
      </c>
      <c r="B255" s="117" t="s">
        <v>1095</v>
      </c>
      <c r="C255" s="178"/>
      <c r="D255" s="139"/>
      <c r="E255" s="155"/>
      <c r="F255" s="182"/>
      <c r="G255" s="182"/>
    </row>
    <row r="256" spans="1:7" x14ac:dyDescent="0.25">
      <c r="A256" s="155" t="s">
        <v>2418</v>
      </c>
      <c r="B256" s="117" t="s">
        <v>1097</v>
      </c>
      <c r="C256" s="178"/>
      <c r="D256" s="139"/>
      <c r="E256" s="155"/>
      <c r="F256" s="182"/>
      <c r="G256" s="182"/>
    </row>
    <row r="257" spans="1:7" x14ac:dyDescent="0.25">
      <c r="A257" s="155" t="s">
        <v>2419</v>
      </c>
      <c r="B257" s="117" t="s">
        <v>1099</v>
      </c>
      <c r="C257" s="178"/>
      <c r="D257" s="139"/>
      <c r="E257" s="155"/>
      <c r="F257" s="182"/>
      <c r="G257" s="182"/>
    </row>
    <row r="258" spans="1:7" x14ac:dyDescent="0.25">
      <c r="A258" s="155" t="s">
        <v>2420</v>
      </c>
      <c r="B258" s="117" t="s">
        <v>1101</v>
      </c>
      <c r="C258" s="178"/>
      <c r="D258" s="139"/>
      <c r="E258" s="155"/>
      <c r="F258" s="182"/>
      <c r="G258" s="182"/>
    </row>
    <row r="259" spans="1:7" x14ac:dyDescent="0.25">
      <c r="A259" s="155" t="s">
        <v>2421</v>
      </c>
      <c r="B259" s="117"/>
      <c r="C259" s="155"/>
      <c r="D259" s="155"/>
      <c r="E259" s="155"/>
      <c r="F259" s="182"/>
      <c r="G259" s="182"/>
    </row>
    <row r="260" spans="1:7" x14ac:dyDescent="0.25">
      <c r="A260" s="155" t="s">
        <v>2422</v>
      </c>
      <c r="B260" s="117"/>
      <c r="C260" s="155"/>
      <c r="D260" s="155"/>
      <c r="E260" s="155"/>
      <c r="F260" s="182"/>
      <c r="G260" s="182"/>
    </row>
    <row r="261" spans="1:7" x14ac:dyDescent="0.25">
      <c r="A261" s="155" t="s">
        <v>2423</v>
      </c>
      <c r="B261" s="117"/>
      <c r="C261" s="155"/>
      <c r="D261" s="155"/>
      <c r="E261" s="155"/>
      <c r="F261" s="182"/>
      <c r="G261" s="182"/>
    </row>
    <row r="262" spans="1:7" x14ac:dyDescent="0.25">
      <c r="A262" s="114"/>
      <c r="B262" s="114" t="s">
        <v>1105</v>
      </c>
      <c r="C262" s="114" t="s">
        <v>1024</v>
      </c>
      <c r="D262" s="114" t="s">
        <v>1025</v>
      </c>
      <c r="E262" s="114"/>
      <c r="F262" s="114" t="s">
        <v>818</v>
      </c>
      <c r="G262" s="114" t="s">
        <v>1026</v>
      </c>
    </row>
    <row r="263" spans="1:7" x14ac:dyDescent="0.25">
      <c r="A263" s="155" t="s">
        <v>2424</v>
      </c>
      <c r="B263" s="155" t="s">
        <v>1071</v>
      </c>
      <c r="C263" s="180" t="s">
        <v>335</v>
      </c>
      <c r="D263" s="155"/>
      <c r="E263" s="155"/>
      <c r="F263" s="194"/>
      <c r="G263" s="194"/>
    </row>
    <row r="264" spans="1:7" x14ac:dyDescent="0.25">
      <c r="A264" s="155"/>
      <c r="B264" s="155"/>
      <c r="C264" s="155"/>
      <c r="D264" s="155"/>
      <c r="E264" s="155"/>
      <c r="F264" s="194"/>
      <c r="G264" s="194"/>
    </row>
    <row r="265" spans="1:7" x14ac:dyDescent="0.25">
      <c r="A265" s="155"/>
      <c r="B265" s="141" t="s">
        <v>1072</v>
      </c>
      <c r="C265" s="155"/>
      <c r="D265" s="155"/>
      <c r="E265" s="155"/>
      <c r="F265" s="194"/>
      <c r="G265" s="194"/>
    </row>
    <row r="266" spans="1:7" x14ac:dyDescent="0.25">
      <c r="A266" s="155" t="s">
        <v>2425</v>
      </c>
      <c r="B266" s="155" t="s">
        <v>1074</v>
      </c>
      <c r="C266" s="178" t="s">
        <v>335</v>
      </c>
      <c r="D266" s="139" t="s">
        <v>335</v>
      </c>
      <c r="E266" s="155"/>
      <c r="F266" s="182" t="str">
        <f t="shared" ref="F266:F273" si="5">IF($C$274=0,"",IF(C266="[for completion]","",IF(C266="","",C266/$C$274)))</f>
        <v/>
      </c>
      <c r="G266" s="182" t="str">
        <f t="shared" ref="G266:G273" si="6">IF($D$274=0,"",IF(D266="[for completion]","",IF(D266="","",D266/$D$274)))</f>
        <v/>
      </c>
    </row>
    <row r="267" spans="1:7" x14ac:dyDescent="0.25">
      <c r="A267" s="155" t="s">
        <v>2426</v>
      </c>
      <c r="B267" s="155" t="s">
        <v>1076</v>
      </c>
      <c r="C267" s="178" t="s">
        <v>335</v>
      </c>
      <c r="D267" s="139" t="s">
        <v>335</v>
      </c>
      <c r="E267" s="155"/>
      <c r="F267" s="182" t="str">
        <f t="shared" si="5"/>
        <v/>
      </c>
      <c r="G267" s="182" t="str">
        <f t="shared" si="6"/>
        <v/>
      </c>
    </row>
    <row r="268" spans="1:7" x14ac:dyDescent="0.25">
      <c r="A268" s="155" t="s">
        <v>2427</v>
      </c>
      <c r="B268" s="155" t="s">
        <v>1078</v>
      </c>
      <c r="C268" s="178" t="s">
        <v>335</v>
      </c>
      <c r="D268" s="139" t="s">
        <v>335</v>
      </c>
      <c r="E268" s="155"/>
      <c r="F268" s="182" t="str">
        <f t="shared" si="5"/>
        <v/>
      </c>
      <c r="G268" s="182" t="str">
        <f t="shared" si="6"/>
        <v/>
      </c>
    </row>
    <row r="269" spans="1:7" x14ac:dyDescent="0.25">
      <c r="A269" s="155" t="s">
        <v>2428</v>
      </c>
      <c r="B269" s="155" t="s">
        <v>1080</v>
      </c>
      <c r="C269" s="178" t="s">
        <v>335</v>
      </c>
      <c r="D269" s="139" t="s">
        <v>335</v>
      </c>
      <c r="E269" s="155"/>
      <c r="F269" s="182" t="str">
        <f t="shared" si="5"/>
        <v/>
      </c>
      <c r="G269" s="182" t="str">
        <f t="shared" si="6"/>
        <v/>
      </c>
    </row>
    <row r="270" spans="1:7" x14ac:dyDescent="0.25">
      <c r="A270" s="155" t="s">
        <v>2429</v>
      </c>
      <c r="B270" s="155" t="s">
        <v>1082</v>
      </c>
      <c r="C270" s="178" t="s">
        <v>335</v>
      </c>
      <c r="D270" s="139" t="s">
        <v>335</v>
      </c>
      <c r="E270" s="155"/>
      <c r="F270" s="182" t="str">
        <f t="shared" si="5"/>
        <v/>
      </c>
      <c r="G270" s="182" t="str">
        <f t="shared" si="6"/>
        <v/>
      </c>
    </row>
    <row r="271" spans="1:7" x14ac:dyDescent="0.25">
      <c r="A271" s="155" t="s">
        <v>2430</v>
      </c>
      <c r="B271" s="155" t="s">
        <v>1084</v>
      </c>
      <c r="C271" s="178" t="s">
        <v>335</v>
      </c>
      <c r="D271" s="139" t="s">
        <v>335</v>
      </c>
      <c r="E271" s="155"/>
      <c r="F271" s="182" t="str">
        <f t="shared" si="5"/>
        <v/>
      </c>
      <c r="G271" s="182" t="str">
        <f t="shared" si="6"/>
        <v/>
      </c>
    </row>
    <row r="272" spans="1:7" x14ac:dyDescent="0.25">
      <c r="A272" s="155" t="s">
        <v>2431</v>
      </c>
      <c r="B272" s="155" t="s">
        <v>1086</v>
      </c>
      <c r="C272" s="178" t="s">
        <v>335</v>
      </c>
      <c r="D272" s="139" t="s">
        <v>335</v>
      </c>
      <c r="E272" s="155"/>
      <c r="F272" s="182" t="str">
        <f t="shared" si="5"/>
        <v/>
      </c>
      <c r="G272" s="182" t="str">
        <f t="shared" si="6"/>
        <v/>
      </c>
    </row>
    <row r="273" spans="1:7" x14ac:dyDescent="0.25">
      <c r="A273" s="155" t="s">
        <v>2432</v>
      </c>
      <c r="B273" s="155" t="s">
        <v>1088</v>
      </c>
      <c r="C273" s="178" t="s">
        <v>335</v>
      </c>
      <c r="D273" s="139" t="s">
        <v>335</v>
      </c>
      <c r="E273" s="155"/>
      <c r="F273" s="182" t="str">
        <f t="shared" si="5"/>
        <v/>
      </c>
      <c r="G273" s="182" t="str">
        <f t="shared" si="6"/>
        <v/>
      </c>
    </row>
    <row r="274" spans="1:7" x14ac:dyDescent="0.25">
      <c r="A274" s="155" t="s">
        <v>2433</v>
      </c>
      <c r="B274" s="127" t="s">
        <v>357</v>
      </c>
      <c r="C274" s="179">
        <f>SUM(C266:C273)</f>
        <v>0</v>
      </c>
      <c r="D274" s="152">
        <f>SUM(D266:D273)</f>
        <v>0</v>
      </c>
      <c r="E274" s="155"/>
      <c r="F274" s="184">
        <f>SUM(F266:F273)</f>
        <v>0</v>
      </c>
      <c r="G274" s="184">
        <f>SUM(G266:G273)</f>
        <v>0</v>
      </c>
    </row>
    <row r="275" spans="1:7" x14ac:dyDescent="0.25">
      <c r="A275" s="155" t="s">
        <v>2434</v>
      </c>
      <c r="B275" s="117" t="s">
        <v>1091</v>
      </c>
      <c r="C275" s="178"/>
      <c r="D275" s="139"/>
      <c r="E275" s="155"/>
      <c r="F275" s="182"/>
      <c r="G275" s="182"/>
    </row>
    <row r="276" spans="1:7" x14ac:dyDescent="0.25">
      <c r="A276" s="155" t="s">
        <v>2435</v>
      </c>
      <c r="B276" s="117" t="s">
        <v>1093</v>
      </c>
      <c r="C276" s="178"/>
      <c r="D276" s="139"/>
      <c r="E276" s="155"/>
      <c r="F276" s="182"/>
      <c r="G276" s="182"/>
    </row>
    <row r="277" spans="1:7" x14ac:dyDescent="0.25">
      <c r="A277" s="155" t="s">
        <v>2436</v>
      </c>
      <c r="B277" s="117" t="s">
        <v>1095</v>
      </c>
      <c r="C277" s="178"/>
      <c r="D277" s="139"/>
      <c r="E277" s="155"/>
      <c r="F277" s="182"/>
      <c r="G277" s="182"/>
    </row>
    <row r="278" spans="1:7" x14ac:dyDescent="0.25">
      <c r="A278" s="155" t="s">
        <v>2437</v>
      </c>
      <c r="B278" s="117" t="s">
        <v>1097</v>
      </c>
      <c r="C278" s="178"/>
      <c r="D278" s="139"/>
      <c r="E278" s="155"/>
      <c r="F278" s="182"/>
      <c r="G278" s="182"/>
    </row>
    <row r="279" spans="1:7" x14ac:dyDescent="0.25">
      <c r="A279" s="155" t="s">
        <v>2438</v>
      </c>
      <c r="B279" s="117" t="s">
        <v>1099</v>
      </c>
      <c r="C279" s="178"/>
      <c r="D279" s="139"/>
      <c r="E279" s="155"/>
      <c r="F279" s="182"/>
      <c r="G279" s="182"/>
    </row>
    <row r="280" spans="1:7" x14ac:dyDescent="0.25">
      <c r="A280" s="155" t="s">
        <v>2439</v>
      </c>
      <c r="B280" s="117" t="s">
        <v>1101</v>
      </c>
      <c r="C280" s="178"/>
      <c r="D280" s="139"/>
      <c r="E280" s="155"/>
      <c r="F280" s="182"/>
      <c r="G280" s="182"/>
    </row>
    <row r="281" spans="1:7" x14ac:dyDescent="0.25">
      <c r="A281" s="155" t="s">
        <v>2440</v>
      </c>
      <c r="B281" s="117"/>
      <c r="C281" s="155"/>
      <c r="D281" s="155"/>
      <c r="E281" s="155"/>
      <c r="F281" s="129"/>
      <c r="G281" s="129"/>
    </row>
    <row r="282" spans="1:7" x14ac:dyDescent="0.25">
      <c r="A282" s="155" t="s">
        <v>2441</v>
      </c>
      <c r="B282" s="117"/>
      <c r="C282" s="155"/>
      <c r="D282" s="155"/>
      <c r="E282" s="155"/>
      <c r="F282" s="129"/>
      <c r="G282" s="129"/>
    </row>
    <row r="283" spans="1:7" x14ac:dyDescent="0.25">
      <c r="A283" s="155" t="s">
        <v>2442</v>
      </c>
      <c r="B283" s="117"/>
      <c r="C283" s="155"/>
      <c r="D283" s="155"/>
      <c r="E283" s="155"/>
      <c r="F283" s="129"/>
      <c r="G283" s="129"/>
    </row>
    <row r="284" spans="1:7" x14ac:dyDescent="0.25">
      <c r="A284" s="114"/>
      <c r="B284" s="114" t="s">
        <v>1125</v>
      </c>
      <c r="C284" s="114" t="s">
        <v>818</v>
      </c>
      <c r="D284" s="114"/>
      <c r="E284" s="114"/>
      <c r="F284" s="114"/>
      <c r="G284" s="114"/>
    </row>
    <row r="285" spans="1:7" x14ac:dyDescent="0.25">
      <c r="A285" s="155" t="s">
        <v>2443</v>
      </c>
      <c r="B285" s="155" t="s">
        <v>1127</v>
      </c>
      <c r="C285" s="180" t="s">
        <v>334</v>
      </c>
      <c r="D285" s="155"/>
      <c r="E285" s="126"/>
      <c r="F285" s="126"/>
      <c r="G285" s="126"/>
    </row>
    <row r="286" spans="1:7" x14ac:dyDescent="0.25">
      <c r="A286" s="155" t="s">
        <v>2444</v>
      </c>
      <c r="B286" s="155" t="s">
        <v>1129</v>
      </c>
      <c r="C286" s="180" t="s">
        <v>334</v>
      </c>
      <c r="D286" s="155"/>
      <c r="E286" s="126"/>
      <c r="F286" s="126"/>
      <c r="G286" s="142"/>
    </row>
    <row r="287" spans="1:7" x14ac:dyDescent="0.25">
      <c r="A287" s="155" t="s">
        <v>2445</v>
      </c>
      <c r="B287" s="155" t="s">
        <v>1131</v>
      </c>
      <c r="C287" s="180" t="s">
        <v>334</v>
      </c>
      <c r="D287" s="155"/>
      <c r="E287" s="126"/>
      <c r="F287" s="126"/>
      <c r="G287" s="142"/>
    </row>
    <row r="288" spans="1:7" x14ac:dyDescent="0.25">
      <c r="A288" s="155" t="s">
        <v>2446</v>
      </c>
      <c r="B288" s="155" t="s">
        <v>2447</v>
      </c>
      <c r="C288" s="180" t="s">
        <v>334</v>
      </c>
      <c r="D288" s="155"/>
      <c r="E288" s="126"/>
      <c r="F288" s="126"/>
      <c r="G288" s="142"/>
    </row>
    <row r="289" spans="1:7" x14ac:dyDescent="0.25">
      <c r="A289" s="155" t="s">
        <v>2448</v>
      </c>
      <c r="B289" s="141" t="s">
        <v>1135</v>
      </c>
      <c r="C289" s="180" t="s">
        <v>334</v>
      </c>
      <c r="D289" s="156"/>
      <c r="E289" s="156"/>
      <c r="F289" s="105"/>
      <c r="G289" s="105"/>
    </row>
    <row r="290" spans="1:7" x14ac:dyDescent="0.25">
      <c r="A290" s="155" t="s">
        <v>2449</v>
      </c>
      <c r="B290" s="155" t="s">
        <v>355</v>
      </c>
      <c r="C290" s="180" t="s">
        <v>334</v>
      </c>
      <c r="D290" s="155"/>
      <c r="E290" s="126"/>
      <c r="F290" s="126"/>
      <c r="G290" s="142"/>
    </row>
    <row r="291" spans="1:7" x14ac:dyDescent="0.25">
      <c r="A291" s="155" t="s">
        <v>2450</v>
      </c>
      <c r="B291" s="117" t="s">
        <v>1138</v>
      </c>
      <c r="C291" s="207"/>
      <c r="D291" s="155"/>
      <c r="E291" s="126"/>
      <c r="F291" s="126"/>
      <c r="G291" s="142"/>
    </row>
    <row r="292" spans="1:7" x14ac:dyDescent="0.25">
      <c r="A292" s="155" t="s">
        <v>2451</v>
      </c>
      <c r="B292" s="117" t="s">
        <v>1140</v>
      </c>
      <c r="C292" s="180"/>
      <c r="D292" s="155"/>
      <c r="E292" s="126"/>
      <c r="F292" s="126"/>
      <c r="G292" s="142"/>
    </row>
    <row r="293" spans="1:7" x14ac:dyDescent="0.25">
      <c r="A293" s="155" t="s">
        <v>2452</v>
      </c>
      <c r="B293" s="117" t="s">
        <v>1142</v>
      </c>
      <c r="C293" s="180"/>
      <c r="D293" s="155"/>
      <c r="E293" s="126"/>
      <c r="F293" s="126"/>
      <c r="G293" s="142"/>
    </row>
    <row r="294" spans="1:7" x14ac:dyDescent="0.25">
      <c r="A294" s="155" t="s">
        <v>2453</v>
      </c>
      <c r="B294" s="117" t="s">
        <v>1144</v>
      </c>
      <c r="C294" s="180"/>
      <c r="D294" s="155"/>
      <c r="E294" s="126"/>
      <c r="F294" s="126"/>
      <c r="G294" s="142"/>
    </row>
    <row r="295" spans="1:7" x14ac:dyDescent="0.25">
      <c r="A295" s="155" t="s">
        <v>2454</v>
      </c>
      <c r="B295" s="140" t="s">
        <v>359</v>
      </c>
      <c r="C295" s="180"/>
      <c r="D295" s="155"/>
      <c r="E295" s="126"/>
      <c r="F295" s="126"/>
      <c r="G295" s="142"/>
    </row>
    <row r="296" spans="1:7" x14ac:dyDescent="0.25">
      <c r="A296" s="155" t="s">
        <v>2455</v>
      </c>
      <c r="B296" s="140" t="s">
        <v>359</v>
      </c>
      <c r="C296" s="180"/>
      <c r="D296" s="155"/>
      <c r="E296" s="126"/>
      <c r="F296" s="126"/>
      <c r="G296" s="142"/>
    </row>
    <row r="297" spans="1:7" x14ac:dyDescent="0.25">
      <c r="A297" s="155" t="s">
        <v>2456</v>
      </c>
      <c r="B297" s="140" t="s">
        <v>359</v>
      </c>
      <c r="C297" s="180"/>
      <c r="D297" s="155"/>
      <c r="E297" s="126"/>
      <c r="F297" s="126"/>
      <c r="G297" s="142"/>
    </row>
    <row r="298" spans="1:7" x14ac:dyDescent="0.25">
      <c r="A298" s="155" t="s">
        <v>2457</v>
      </c>
      <c r="B298" s="140" t="s">
        <v>359</v>
      </c>
      <c r="C298" s="180"/>
      <c r="D298" s="155"/>
      <c r="E298" s="126"/>
      <c r="F298" s="126"/>
      <c r="G298" s="142"/>
    </row>
    <row r="299" spans="1:7" x14ac:dyDescent="0.25">
      <c r="A299" s="155" t="s">
        <v>2458</v>
      </c>
      <c r="B299" s="140" t="s">
        <v>359</v>
      </c>
      <c r="C299" s="180"/>
      <c r="D299" s="155"/>
      <c r="E299" s="126"/>
      <c r="F299" s="126"/>
      <c r="G299" s="142"/>
    </row>
    <row r="300" spans="1:7" x14ac:dyDescent="0.25">
      <c r="A300" s="155" t="s">
        <v>2459</v>
      </c>
      <c r="B300" s="140" t="s">
        <v>359</v>
      </c>
      <c r="C300" s="180"/>
      <c r="D300" s="155"/>
      <c r="E300" s="126"/>
      <c r="F300" s="126"/>
      <c r="G300" s="142"/>
    </row>
    <row r="301" spans="1:7" x14ac:dyDescent="0.25">
      <c r="A301" s="114"/>
      <c r="B301" s="114" t="s">
        <v>1151</v>
      </c>
      <c r="C301" s="114" t="s">
        <v>818</v>
      </c>
      <c r="D301" s="114"/>
      <c r="E301" s="114"/>
      <c r="F301" s="114"/>
      <c r="G301" s="114"/>
    </row>
    <row r="302" spans="1:7" x14ac:dyDescent="0.25">
      <c r="A302" s="155" t="s">
        <v>2460</v>
      </c>
      <c r="B302" s="155" t="s">
        <v>1153</v>
      </c>
      <c r="C302" s="180" t="s">
        <v>334</v>
      </c>
      <c r="D302" s="155"/>
      <c r="E302" s="142"/>
      <c r="F302" s="142"/>
      <c r="G302" s="142"/>
    </row>
    <row r="303" spans="1:7" x14ac:dyDescent="0.25">
      <c r="A303" s="155" t="s">
        <v>2461</v>
      </c>
      <c r="B303" s="155" t="s">
        <v>1155</v>
      </c>
      <c r="C303" s="180" t="s">
        <v>334</v>
      </c>
      <c r="D303" s="155"/>
      <c r="E303" s="142"/>
      <c r="F303" s="142"/>
      <c r="G303" s="142"/>
    </row>
    <row r="304" spans="1:7" x14ac:dyDescent="0.25">
      <c r="A304" s="155" t="s">
        <v>2462</v>
      </c>
      <c r="B304" s="155" t="s">
        <v>355</v>
      </c>
      <c r="C304" s="180" t="s">
        <v>334</v>
      </c>
      <c r="D304" s="155"/>
      <c r="E304" s="142"/>
      <c r="F304" s="142"/>
      <c r="G304" s="142"/>
    </row>
    <row r="305" spans="1:7" x14ac:dyDescent="0.25">
      <c r="A305" s="155" t="s">
        <v>2463</v>
      </c>
      <c r="B305" s="155"/>
      <c r="C305" s="181"/>
      <c r="D305" s="155"/>
      <c r="E305" s="142"/>
      <c r="F305" s="142"/>
      <c r="G305" s="142"/>
    </row>
    <row r="306" spans="1:7" x14ac:dyDescent="0.25">
      <c r="A306" s="155" t="s">
        <v>2464</v>
      </c>
      <c r="B306" s="155"/>
      <c r="C306" s="181"/>
      <c r="D306" s="155"/>
      <c r="E306" s="142"/>
      <c r="F306" s="142"/>
      <c r="G306" s="142"/>
    </row>
    <row r="307" spans="1:7" x14ac:dyDescent="0.25">
      <c r="A307" s="155" t="s">
        <v>2465</v>
      </c>
      <c r="B307" s="155"/>
      <c r="C307" s="181"/>
      <c r="D307" s="155"/>
      <c r="E307" s="142"/>
      <c r="F307" s="142"/>
      <c r="G307" s="142"/>
    </row>
    <row r="308" spans="1:7" x14ac:dyDescent="0.25">
      <c r="A308" s="114"/>
      <c r="B308" s="114" t="s">
        <v>2466</v>
      </c>
      <c r="C308" s="114" t="s">
        <v>314</v>
      </c>
      <c r="D308" s="114" t="s">
        <v>1164</v>
      </c>
      <c r="E308" s="114"/>
      <c r="F308" s="114" t="s">
        <v>818</v>
      </c>
      <c r="G308" s="114" t="s">
        <v>1165</v>
      </c>
    </row>
    <row r="309" spans="1:7" x14ac:dyDescent="0.25">
      <c r="A309" s="155" t="s">
        <v>2467</v>
      </c>
      <c r="B309" s="153" t="s">
        <v>1059</v>
      </c>
      <c r="C309" s="178" t="s">
        <v>334</v>
      </c>
      <c r="D309" s="139" t="s">
        <v>334</v>
      </c>
      <c r="E309" s="101"/>
      <c r="F309" s="182" t="str">
        <f t="shared" ref="F309:F326" si="7">IF($C$327=0,"",IF(C309="[for completion]","",IF(C309="","",C309/$C$327)))</f>
        <v/>
      </c>
      <c r="G309" s="182" t="str">
        <f t="shared" ref="G309:G326" si="8">IF($D$327=0,"",IF(D309="[for completion]","",IF(D309="","",D309/$D$327)))</f>
        <v/>
      </c>
    </row>
    <row r="310" spans="1:7" x14ac:dyDescent="0.25">
      <c r="A310" s="155" t="s">
        <v>2468</v>
      </c>
      <c r="B310" s="153" t="s">
        <v>1059</v>
      </c>
      <c r="C310" s="178" t="s">
        <v>334</v>
      </c>
      <c r="D310" s="139" t="s">
        <v>334</v>
      </c>
      <c r="E310" s="101"/>
      <c r="F310" s="182" t="str">
        <f t="shared" si="7"/>
        <v/>
      </c>
      <c r="G310" s="182" t="str">
        <f t="shared" si="8"/>
        <v/>
      </c>
    </row>
    <row r="311" spans="1:7" x14ac:dyDescent="0.25">
      <c r="A311" s="155" t="s">
        <v>2469</v>
      </c>
      <c r="B311" s="153" t="s">
        <v>1059</v>
      </c>
      <c r="C311" s="178" t="s">
        <v>334</v>
      </c>
      <c r="D311" s="139" t="s">
        <v>334</v>
      </c>
      <c r="E311" s="101"/>
      <c r="F311" s="182" t="str">
        <f t="shared" si="7"/>
        <v/>
      </c>
      <c r="G311" s="182" t="str">
        <f t="shared" si="8"/>
        <v/>
      </c>
    </row>
    <row r="312" spans="1:7" x14ac:dyDescent="0.25">
      <c r="A312" s="155" t="s">
        <v>2470</v>
      </c>
      <c r="B312" s="153" t="s">
        <v>1059</v>
      </c>
      <c r="C312" s="178" t="s">
        <v>334</v>
      </c>
      <c r="D312" s="139" t="s">
        <v>334</v>
      </c>
      <c r="E312" s="101"/>
      <c r="F312" s="182" t="str">
        <f t="shared" si="7"/>
        <v/>
      </c>
      <c r="G312" s="182" t="str">
        <f t="shared" si="8"/>
        <v/>
      </c>
    </row>
    <row r="313" spans="1:7" x14ac:dyDescent="0.25">
      <c r="A313" s="155" t="s">
        <v>2471</v>
      </c>
      <c r="B313" s="153" t="s">
        <v>1059</v>
      </c>
      <c r="C313" s="178" t="s">
        <v>334</v>
      </c>
      <c r="D313" s="139" t="s">
        <v>334</v>
      </c>
      <c r="E313" s="101"/>
      <c r="F313" s="182" t="str">
        <f t="shared" si="7"/>
        <v/>
      </c>
      <c r="G313" s="182" t="str">
        <f t="shared" si="8"/>
        <v/>
      </c>
    </row>
    <row r="314" spans="1:7" x14ac:dyDescent="0.25">
      <c r="A314" s="155" t="s">
        <v>2472</v>
      </c>
      <c r="B314" s="153" t="s">
        <v>1059</v>
      </c>
      <c r="C314" s="178" t="s">
        <v>334</v>
      </c>
      <c r="D314" s="139" t="s">
        <v>334</v>
      </c>
      <c r="E314" s="101"/>
      <c r="F314" s="182" t="str">
        <f t="shared" si="7"/>
        <v/>
      </c>
      <c r="G314" s="182" t="str">
        <f t="shared" si="8"/>
        <v/>
      </c>
    </row>
    <row r="315" spans="1:7" x14ac:dyDescent="0.25">
      <c r="A315" s="155" t="s">
        <v>2473</v>
      </c>
      <c r="B315" s="153" t="s">
        <v>1059</v>
      </c>
      <c r="C315" s="178" t="s">
        <v>334</v>
      </c>
      <c r="D315" s="139" t="s">
        <v>334</v>
      </c>
      <c r="E315" s="101"/>
      <c r="F315" s="182" t="str">
        <f t="shared" si="7"/>
        <v/>
      </c>
      <c r="G315" s="182" t="str">
        <f t="shared" si="8"/>
        <v/>
      </c>
    </row>
    <row r="316" spans="1:7" x14ac:dyDescent="0.25">
      <c r="A316" s="155" t="s">
        <v>2474</v>
      </c>
      <c r="B316" s="153" t="s">
        <v>1059</v>
      </c>
      <c r="C316" s="178" t="s">
        <v>334</v>
      </c>
      <c r="D316" s="139" t="s">
        <v>334</v>
      </c>
      <c r="E316" s="101"/>
      <c r="F316" s="182" t="str">
        <f t="shared" si="7"/>
        <v/>
      </c>
      <c r="G316" s="182" t="str">
        <f t="shared" si="8"/>
        <v/>
      </c>
    </row>
    <row r="317" spans="1:7" x14ac:dyDescent="0.25">
      <c r="A317" s="155" t="s">
        <v>2475</v>
      </c>
      <c r="B317" s="153" t="s">
        <v>1059</v>
      </c>
      <c r="C317" s="178" t="s">
        <v>334</v>
      </c>
      <c r="D317" s="139" t="s">
        <v>334</v>
      </c>
      <c r="E317" s="101"/>
      <c r="F317" s="182" t="str">
        <f t="shared" si="7"/>
        <v/>
      </c>
      <c r="G317" s="182" t="str">
        <f t="shared" si="8"/>
        <v/>
      </c>
    </row>
    <row r="318" spans="1:7" x14ac:dyDescent="0.25">
      <c r="A318" s="155" t="s">
        <v>2476</v>
      </c>
      <c r="B318" s="153" t="s">
        <v>1059</v>
      </c>
      <c r="C318" s="178" t="s">
        <v>334</v>
      </c>
      <c r="D318" s="139" t="s">
        <v>334</v>
      </c>
      <c r="E318" s="101"/>
      <c r="F318" s="182" t="str">
        <f t="shared" si="7"/>
        <v/>
      </c>
      <c r="G318" s="182" t="str">
        <f t="shared" si="8"/>
        <v/>
      </c>
    </row>
    <row r="319" spans="1:7" x14ac:dyDescent="0.25">
      <c r="A319" s="155" t="s">
        <v>2477</v>
      </c>
      <c r="B319" s="153" t="s">
        <v>1059</v>
      </c>
      <c r="C319" s="178" t="s">
        <v>334</v>
      </c>
      <c r="D319" s="139" t="s">
        <v>334</v>
      </c>
      <c r="E319" s="101"/>
      <c r="F319" s="182" t="str">
        <f t="shared" si="7"/>
        <v/>
      </c>
      <c r="G319" s="182" t="str">
        <f t="shared" si="8"/>
        <v/>
      </c>
    </row>
    <row r="320" spans="1:7" x14ac:dyDescent="0.25">
      <c r="A320" s="155" t="s">
        <v>2478</v>
      </c>
      <c r="B320" s="153" t="s">
        <v>1059</v>
      </c>
      <c r="C320" s="178" t="s">
        <v>334</v>
      </c>
      <c r="D320" s="139" t="s">
        <v>334</v>
      </c>
      <c r="E320" s="101"/>
      <c r="F320" s="182" t="str">
        <f t="shared" si="7"/>
        <v/>
      </c>
      <c r="G320" s="182" t="str">
        <f t="shared" si="8"/>
        <v/>
      </c>
    </row>
    <row r="321" spans="1:7" x14ac:dyDescent="0.25">
      <c r="A321" s="155" t="s">
        <v>2479</v>
      </c>
      <c r="B321" s="153" t="s">
        <v>1059</v>
      </c>
      <c r="C321" s="178" t="s">
        <v>334</v>
      </c>
      <c r="D321" s="139" t="s">
        <v>334</v>
      </c>
      <c r="E321" s="101"/>
      <c r="F321" s="182" t="str">
        <f t="shared" si="7"/>
        <v/>
      </c>
      <c r="G321" s="182" t="str">
        <f t="shared" si="8"/>
        <v/>
      </c>
    </row>
    <row r="322" spans="1:7" x14ac:dyDescent="0.25">
      <c r="A322" s="155" t="s">
        <v>2480</v>
      </c>
      <c r="B322" s="153" t="s">
        <v>1059</v>
      </c>
      <c r="C322" s="178" t="s">
        <v>334</v>
      </c>
      <c r="D322" s="139" t="s">
        <v>334</v>
      </c>
      <c r="E322" s="101"/>
      <c r="F322" s="182" t="str">
        <f t="shared" si="7"/>
        <v/>
      </c>
      <c r="G322" s="182" t="str">
        <f t="shared" si="8"/>
        <v/>
      </c>
    </row>
    <row r="323" spans="1:7" x14ac:dyDescent="0.25">
      <c r="A323" s="155" t="s">
        <v>2481</v>
      </c>
      <c r="B323" s="153" t="s">
        <v>1059</v>
      </c>
      <c r="C323" s="178" t="s">
        <v>334</v>
      </c>
      <c r="D323" s="139" t="s">
        <v>334</v>
      </c>
      <c r="E323" s="101"/>
      <c r="F323" s="182" t="str">
        <f t="shared" si="7"/>
        <v/>
      </c>
      <c r="G323" s="182" t="str">
        <f t="shared" si="8"/>
        <v/>
      </c>
    </row>
    <row r="324" spans="1:7" x14ac:dyDescent="0.25">
      <c r="A324" s="155" t="s">
        <v>2482</v>
      </c>
      <c r="B324" s="153" t="s">
        <v>1059</v>
      </c>
      <c r="C324" s="178" t="s">
        <v>334</v>
      </c>
      <c r="D324" s="139" t="s">
        <v>334</v>
      </c>
      <c r="E324" s="101"/>
      <c r="F324" s="182" t="str">
        <f t="shared" si="7"/>
        <v/>
      </c>
      <c r="G324" s="182" t="str">
        <f t="shared" si="8"/>
        <v/>
      </c>
    </row>
    <row r="325" spans="1:7" x14ac:dyDescent="0.25">
      <c r="A325" s="155" t="s">
        <v>2483</v>
      </c>
      <c r="B325" s="153" t="s">
        <v>1059</v>
      </c>
      <c r="C325" s="178" t="s">
        <v>334</v>
      </c>
      <c r="D325" s="139" t="s">
        <v>334</v>
      </c>
      <c r="E325" s="101"/>
      <c r="F325" s="182" t="str">
        <f t="shared" si="7"/>
        <v/>
      </c>
      <c r="G325" s="182" t="str">
        <f t="shared" si="8"/>
        <v/>
      </c>
    </row>
    <row r="326" spans="1:7" x14ac:dyDescent="0.25">
      <c r="A326" s="155" t="s">
        <v>2484</v>
      </c>
      <c r="B326" s="141" t="s">
        <v>1191</v>
      </c>
      <c r="C326" s="178" t="s">
        <v>334</v>
      </c>
      <c r="D326" s="139" t="s">
        <v>334</v>
      </c>
      <c r="E326" s="101"/>
      <c r="F326" s="182" t="str">
        <f t="shared" si="7"/>
        <v/>
      </c>
      <c r="G326" s="182" t="str">
        <f t="shared" si="8"/>
        <v/>
      </c>
    </row>
    <row r="327" spans="1:7" x14ac:dyDescent="0.25">
      <c r="A327" s="155" t="s">
        <v>2485</v>
      </c>
      <c r="B327" s="141" t="s">
        <v>357</v>
      </c>
      <c r="C327" s="179">
        <f>SUM(C309:C326)</f>
        <v>0</v>
      </c>
      <c r="D327" s="152">
        <f>SUM(D309:D326)</f>
        <v>0</v>
      </c>
      <c r="E327" s="101"/>
      <c r="F327" s="184">
        <f>SUM(F319:F326)</f>
        <v>0</v>
      </c>
      <c r="G327" s="184">
        <f>SUM(G319:G326)</f>
        <v>0</v>
      </c>
    </row>
    <row r="328" spans="1:7" x14ac:dyDescent="0.25">
      <c r="A328" s="155" t="s">
        <v>2486</v>
      </c>
      <c r="B328" s="141"/>
      <c r="C328" s="155"/>
      <c r="D328" s="155"/>
      <c r="E328" s="101"/>
      <c r="F328" s="101"/>
      <c r="G328" s="101"/>
    </row>
    <row r="329" spans="1:7" x14ac:dyDescent="0.25">
      <c r="A329" s="155" t="s">
        <v>2487</v>
      </c>
      <c r="B329" s="141"/>
      <c r="C329" s="155"/>
      <c r="D329" s="155"/>
      <c r="E329" s="101"/>
      <c r="F329" s="101"/>
      <c r="G329" s="101"/>
    </row>
    <row r="330" spans="1:7" x14ac:dyDescent="0.25">
      <c r="A330" s="155" t="s">
        <v>2488</v>
      </c>
      <c r="B330" s="141"/>
      <c r="C330" s="155"/>
      <c r="D330" s="155"/>
      <c r="E330" s="101"/>
      <c r="F330" s="101"/>
      <c r="G330" s="101"/>
    </row>
    <row r="331" spans="1:7" x14ac:dyDescent="0.25">
      <c r="A331" s="114"/>
      <c r="B331" s="114" t="s">
        <v>2489</v>
      </c>
      <c r="C331" s="114" t="s">
        <v>314</v>
      </c>
      <c r="D331" s="114" t="s">
        <v>1164</v>
      </c>
      <c r="E331" s="114"/>
      <c r="F331" s="114" t="s">
        <v>818</v>
      </c>
      <c r="G331" s="114" t="s">
        <v>1165</v>
      </c>
    </row>
    <row r="332" spans="1:7" x14ac:dyDescent="0.25">
      <c r="A332" s="155" t="s">
        <v>2490</v>
      </c>
      <c r="B332" s="153" t="s">
        <v>1059</v>
      </c>
      <c r="C332" s="178" t="s">
        <v>334</v>
      </c>
      <c r="D332" s="139" t="s">
        <v>334</v>
      </c>
      <c r="E332" s="101"/>
      <c r="F332" s="182" t="str">
        <f t="shared" ref="F332:F349" si="9">IF($C$350=0,"",IF(C332="[for completion]","",IF(C332="","",C332/$C$350)))</f>
        <v/>
      </c>
      <c r="G332" s="182" t="str">
        <f t="shared" ref="G332:G349" si="10">IF($D$350=0,"",IF(D332="[for completion]","",IF(D332="","",D332/$D$350)))</f>
        <v/>
      </c>
    </row>
    <row r="333" spans="1:7" x14ac:dyDescent="0.25">
      <c r="A333" s="155" t="s">
        <v>2491</v>
      </c>
      <c r="B333" s="153" t="s">
        <v>1059</v>
      </c>
      <c r="C333" s="178" t="s">
        <v>334</v>
      </c>
      <c r="D333" s="139" t="s">
        <v>334</v>
      </c>
      <c r="E333" s="101"/>
      <c r="F333" s="182" t="str">
        <f t="shared" si="9"/>
        <v/>
      </c>
      <c r="G333" s="182" t="str">
        <f t="shared" si="10"/>
        <v/>
      </c>
    </row>
    <row r="334" spans="1:7" x14ac:dyDescent="0.25">
      <c r="A334" s="155" t="s">
        <v>2492</v>
      </c>
      <c r="B334" s="153" t="s">
        <v>1059</v>
      </c>
      <c r="C334" s="178" t="s">
        <v>334</v>
      </c>
      <c r="D334" s="139" t="s">
        <v>334</v>
      </c>
      <c r="E334" s="101"/>
      <c r="F334" s="182" t="str">
        <f t="shared" si="9"/>
        <v/>
      </c>
      <c r="G334" s="182" t="str">
        <f t="shared" si="10"/>
        <v/>
      </c>
    </row>
    <row r="335" spans="1:7" x14ac:dyDescent="0.25">
      <c r="A335" s="155" t="s">
        <v>2493</v>
      </c>
      <c r="B335" s="153" t="s">
        <v>1059</v>
      </c>
      <c r="C335" s="178" t="s">
        <v>334</v>
      </c>
      <c r="D335" s="139" t="s">
        <v>334</v>
      </c>
      <c r="E335" s="101"/>
      <c r="F335" s="182" t="str">
        <f t="shared" si="9"/>
        <v/>
      </c>
      <c r="G335" s="182" t="str">
        <f t="shared" si="10"/>
        <v/>
      </c>
    </row>
    <row r="336" spans="1:7" x14ac:dyDescent="0.25">
      <c r="A336" s="155" t="s">
        <v>2494</v>
      </c>
      <c r="B336" s="153" t="s">
        <v>1059</v>
      </c>
      <c r="C336" s="178" t="s">
        <v>334</v>
      </c>
      <c r="D336" s="139" t="s">
        <v>334</v>
      </c>
      <c r="E336" s="101"/>
      <c r="F336" s="182" t="str">
        <f t="shared" si="9"/>
        <v/>
      </c>
      <c r="G336" s="182" t="str">
        <f t="shared" si="10"/>
        <v/>
      </c>
    </row>
    <row r="337" spans="1:7" x14ac:dyDescent="0.25">
      <c r="A337" s="155" t="s">
        <v>2495</v>
      </c>
      <c r="B337" s="153" t="s">
        <v>1059</v>
      </c>
      <c r="C337" s="178" t="s">
        <v>334</v>
      </c>
      <c r="D337" s="139" t="s">
        <v>334</v>
      </c>
      <c r="E337" s="101"/>
      <c r="F337" s="182" t="str">
        <f t="shared" si="9"/>
        <v/>
      </c>
      <c r="G337" s="182" t="str">
        <f t="shared" si="10"/>
        <v/>
      </c>
    </row>
    <row r="338" spans="1:7" x14ac:dyDescent="0.25">
      <c r="A338" s="155" t="s">
        <v>2496</v>
      </c>
      <c r="B338" s="153" t="s">
        <v>1059</v>
      </c>
      <c r="C338" s="178" t="s">
        <v>334</v>
      </c>
      <c r="D338" s="139" t="s">
        <v>334</v>
      </c>
      <c r="E338" s="101"/>
      <c r="F338" s="182" t="str">
        <f t="shared" si="9"/>
        <v/>
      </c>
      <c r="G338" s="182" t="str">
        <f t="shared" si="10"/>
        <v/>
      </c>
    </row>
    <row r="339" spans="1:7" x14ac:dyDescent="0.25">
      <c r="A339" s="155" t="s">
        <v>2497</v>
      </c>
      <c r="B339" s="153" t="s">
        <v>1059</v>
      </c>
      <c r="C339" s="178" t="s">
        <v>334</v>
      </c>
      <c r="D339" s="139" t="s">
        <v>334</v>
      </c>
      <c r="E339" s="101"/>
      <c r="F339" s="182" t="str">
        <f t="shared" si="9"/>
        <v/>
      </c>
      <c r="G339" s="182" t="str">
        <f t="shared" si="10"/>
        <v/>
      </c>
    </row>
    <row r="340" spans="1:7" x14ac:dyDescent="0.25">
      <c r="A340" s="155" t="s">
        <v>2498</v>
      </c>
      <c r="B340" s="153" t="s">
        <v>1059</v>
      </c>
      <c r="C340" s="178" t="s">
        <v>334</v>
      </c>
      <c r="D340" s="139" t="s">
        <v>334</v>
      </c>
      <c r="E340" s="101"/>
      <c r="F340" s="182" t="str">
        <f t="shared" si="9"/>
        <v/>
      </c>
      <c r="G340" s="182" t="str">
        <f t="shared" si="10"/>
        <v/>
      </c>
    </row>
    <row r="341" spans="1:7" x14ac:dyDescent="0.25">
      <c r="A341" s="155" t="s">
        <v>2499</v>
      </c>
      <c r="B341" s="153" t="s">
        <v>1059</v>
      </c>
      <c r="C341" s="178" t="s">
        <v>334</v>
      </c>
      <c r="D341" s="139" t="s">
        <v>334</v>
      </c>
      <c r="E341" s="101"/>
      <c r="F341" s="182" t="str">
        <f t="shared" si="9"/>
        <v/>
      </c>
      <c r="G341" s="182" t="str">
        <f t="shared" si="10"/>
        <v/>
      </c>
    </row>
    <row r="342" spans="1:7" x14ac:dyDescent="0.25">
      <c r="A342" s="155" t="s">
        <v>2500</v>
      </c>
      <c r="B342" s="153" t="s">
        <v>1059</v>
      </c>
      <c r="C342" s="178" t="s">
        <v>334</v>
      </c>
      <c r="D342" s="139" t="s">
        <v>334</v>
      </c>
      <c r="E342" s="101"/>
      <c r="F342" s="182" t="str">
        <f t="shared" si="9"/>
        <v/>
      </c>
      <c r="G342" s="182" t="str">
        <f t="shared" si="10"/>
        <v/>
      </c>
    </row>
    <row r="343" spans="1:7" x14ac:dyDescent="0.25">
      <c r="A343" s="155" t="s">
        <v>2501</v>
      </c>
      <c r="B343" s="153" t="s">
        <v>1059</v>
      </c>
      <c r="C343" s="178" t="s">
        <v>334</v>
      </c>
      <c r="D343" s="139" t="s">
        <v>334</v>
      </c>
      <c r="E343" s="101"/>
      <c r="F343" s="182" t="str">
        <f t="shared" si="9"/>
        <v/>
      </c>
      <c r="G343" s="182" t="str">
        <f t="shared" si="10"/>
        <v/>
      </c>
    </row>
    <row r="344" spans="1:7" x14ac:dyDescent="0.25">
      <c r="A344" s="155" t="s">
        <v>2502</v>
      </c>
      <c r="B344" s="153" t="s">
        <v>1059</v>
      </c>
      <c r="C344" s="178" t="s">
        <v>334</v>
      </c>
      <c r="D344" s="139" t="s">
        <v>334</v>
      </c>
      <c r="E344" s="101"/>
      <c r="F344" s="182" t="str">
        <f t="shared" si="9"/>
        <v/>
      </c>
      <c r="G344" s="182" t="str">
        <f t="shared" si="10"/>
        <v/>
      </c>
    </row>
    <row r="345" spans="1:7" x14ac:dyDescent="0.25">
      <c r="A345" s="155" t="s">
        <v>2503</v>
      </c>
      <c r="B345" s="153" t="s">
        <v>1059</v>
      </c>
      <c r="C345" s="178" t="s">
        <v>334</v>
      </c>
      <c r="D345" s="139" t="s">
        <v>334</v>
      </c>
      <c r="E345" s="101"/>
      <c r="F345" s="182" t="str">
        <f t="shared" si="9"/>
        <v/>
      </c>
      <c r="G345" s="182" t="str">
        <f t="shared" si="10"/>
        <v/>
      </c>
    </row>
    <row r="346" spans="1:7" x14ac:dyDescent="0.25">
      <c r="A346" s="155" t="s">
        <v>2504</v>
      </c>
      <c r="B346" s="153" t="s">
        <v>1059</v>
      </c>
      <c r="C346" s="178" t="s">
        <v>334</v>
      </c>
      <c r="D346" s="139" t="s">
        <v>334</v>
      </c>
      <c r="E346" s="101"/>
      <c r="F346" s="182" t="str">
        <f t="shared" si="9"/>
        <v/>
      </c>
      <c r="G346" s="182" t="str">
        <f t="shared" si="10"/>
        <v/>
      </c>
    </row>
    <row r="347" spans="1:7" x14ac:dyDescent="0.25">
      <c r="A347" s="155" t="s">
        <v>2505</v>
      </c>
      <c r="B347" s="153" t="s">
        <v>1059</v>
      </c>
      <c r="C347" s="178" t="s">
        <v>334</v>
      </c>
      <c r="D347" s="139" t="s">
        <v>334</v>
      </c>
      <c r="E347" s="101"/>
      <c r="F347" s="182" t="str">
        <f t="shared" si="9"/>
        <v/>
      </c>
      <c r="G347" s="182" t="str">
        <f t="shared" si="10"/>
        <v/>
      </c>
    </row>
    <row r="348" spans="1:7" x14ac:dyDescent="0.25">
      <c r="A348" s="155" t="s">
        <v>2506</v>
      </c>
      <c r="B348" s="153" t="s">
        <v>1059</v>
      </c>
      <c r="C348" s="178" t="s">
        <v>334</v>
      </c>
      <c r="D348" s="139" t="s">
        <v>334</v>
      </c>
      <c r="E348" s="101"/>
      <c r="F348" s="182" t="str">
        <f t="shared" si="9"/>
        <v/>
      </c>
      <c r="G348" s="182" t="str">
        <f t="shared" si="10"/>
        <v/>
      </c>
    </row>
    <row r="349" spans="1:7" x14ac:dyDescent="0.25">
      <c r="A349" s="155" t="s">
        <v>2507</v>
      </c>
      <c r="B349" s="141" t="s">
        <v>1191</v>
      </c>
      <c r="C349" s="178" t="s">
        <v>334</v>
      </c>
      <c r="D349" s="139" t="s">
        <v>334</v>
      </c>
      <c r="E349" s="101"/>
      <c r="F349" s="182" t="str">
        <f t="shared" si="9"/>
        <v/>
      </c>
      <c r="G349" s="182" t="str">
        <f t="shared" si="10"/>
        <v/>
      </c>
    </row>
    <row r="350" spans="1:7" x14ac:dyDescent="0.25">
      <c r="A350" s="155" t="s">
        <v>2508</v>
      </c>
      <c r="B350" s="141" t="s">
        <v>357</v>
      </c>
      <c r="C350" s="179">
        <f>SUM(C332:C349)</f>
        <v>0</v>
      </c>
      <c r="D350" s="152">
        <f>SUM(D332:D349)</f>
        <v>0</v>
      </c>
      <c r="E350" s="101"/>
      <c r="F350" s="184">
        <f>SUM(F332:F349)</f>
        <v>0</v>
      </c>
      <c r="G350" s="184">
        <f>SUM(G332:G349)</f>
        <v>0</v>
      </c>
    </row>
    <row r="351" spans="1:7" x14ac:dyDescent="0.25">
      <c r="A351" s="155" t="s">
        <v>2509</v>
      </c>
      <c r="B351" s="141"/>
      <c r="C351" s="155"/>
      <c r="D351" s="155"/>
      <c r="E351" s="101"/>
      <c r="F351" s="101"/>
      <c r="G351" s="101"/>
    </row>
    <row r="352" spans="1:7" x14ac:dyDescent="0.25">
      <c r="A352" s="155" t="s">
        <v>2510</v>
      </c>
      <c r="B352" s="141"/>
      <c r="C352" s="155"/>
      <c r="D352" s="155"/>
      <c r="E352" s="101"/>
      <c r="F352" s="101"/>
      <c r="G352" s="101"/>
    </row>
    <row r="353" spans="1:7" x14ac:dyDescent="0.25">
      <c r="A353" s="114"/>
      <c r="B353" s="114" t="s">
        <v>2511</v>
      </c>
      <c r="C353" s="114" t="s">
        <v>314</v>
      </c>
      <c r="D353" s="114" t="s">
        <v>1164</v>
      </c>
      <c r="E353" s="114"/>
      <c r="F353" s="114" t="s">
        <v>818</v>
      </c>
      <c r="G353" s="114" t="s">
        <v>2512</v>
      </c>
    </row>
    <row r="354" spans="1:7" x14ac:dyDescent="0.25">
      <c r="A354" s="155" t="s">
        <v>2513</v>
      </c>
      <c r="B354" s="141" t="s">
        <v>1221</v>
      </c>
      <c r="C354" s="178" t="s">
        <v>334</v>
      </c>
      <c r="D354" s="139" t="s">
        <v>334</v>
      </c>
      <c r="E354" s="101"/>
      <c r="F354" s="182" t="str">
        <f t="shared" ref="F354:F363" si="11">IF($C$364=0,"",IF(C354="[for completion]","",IF(C354="","",C354/$C$364)))</f>
        <v/>
      </c>
      <c r="G354" s="182" t="str">
        <f t="shared" ref="G354:G363" si="12">IF($D$364=0,"",IF(D354="[for completion]","",IF(D354="","",D354/$D$364)))</f>
        <v/>
      </c>
    </row>
    <row r="355" spans="1:7" x14ac:dyDescent="0.25">
      <c r="A355" s="155" t="s">
        <v>2514</v>
      </c>
      <c r="B355" s="141" t="s">
        <v>1223</v>
      </c>
      <c r="C355" s="178" t="s">
        <v>334</v>
      </c>
      <c r="D355" s="139" t="s">
        <v>334</v>
      </c>
      <c r="E355" s="101"/>
      <c r="F355" s="182" t="str">
        <f t="shared" si="11"/>
        <v/>
      </c>
      <c r="G355" s="182" t="str">
        <f t="shared" si="12"/>
        <v/>
      </c>
    </row>
    <row r="356" spans="1:7" x14ac:dyDescent="0.25">
      <c r="A356" s="155" t="s">
        <v>2515</v>
      </c>
      <c r="B356" s="141" t="s">
        <v>1225</v>
      </c>
      <c r="C356" s="178" t="s">
        <v>334</v>
      </c>
      <c r="D356" s="139" t="s">
        <v>334</v>
      </c>
      <c r="E356" s="101"/>
      <c r="F356" s="182" t="str">
        <f t="shared" si="11"/>
        <v/>
      </c>
      <c r="G356" s="182" t="str">
        <f t="shared" si="12"/>
        <v/>
      </c>
    </row>
    <row r="357" spans="1:7" x14ac:dyDescent="0.25">
      <c r="A357" s="155" t="s">
        <v>2516</v>
      </c>
      <c r="B357" s="141" t="s">
        <v>1227</v>
      </c>
      <c r="C357" s="178" t="s">
        <v>334</v>
      </c>
      <c r="D357" s="139" t="s">
        <v>334</v>
      </c>
      <c r="E357" s="101"/>
      <c r="F357" s="182" t="str">
        <f t="shared" si="11"/>
        <v/>
      </c>
      <c r="G357" s="182" t="str">
        <f t="shared" si="12"/>
        <v/>
      </c>
    </row>
    <row r="358" spans="1:7" x14ac:dyDescent="0.25">
      <c r="A358" s="155" t="s">
        <v>2517</v>
      </c>
      <c r="B358" s="141" t="s">
        <v>1229</v>
      </c>
      <c r="C358" s="178" t="s">
        <v>334</v>
      </c>
      <c r="D358" s="139" t="s">
        <v>334</v>
      </c>
      <c r="E358" s="101"/>
      <c r="F358" s="182" t="str">
        <f t="shared" si="11"/>
        <v/>
      </c>
      <c r="G358" s="182" t="str">
        <f t="shared" si="12"/>
        <v/>
      </c>
    </row>
    <row r="359" spans="1:7" x14ac:dyDescent="0.25">
      <c r="A359" s="155" t="s">
        <v>2518</v>
      </c>
      <c r="B359" s="141" t="s">
        <v>1231</v>
      </c>
      <c r="C359" s="178" t="s">
        <v>334</v>
      </c>
      <c r="D359" s="139" t="s">
        <v>334</v>
      </c>
      <c r="E359" s="101"/>
      <c r="F359" s="182" t="str">
        <f t="shared" si="11"/>
        <v/>
      </c>
      <c r="G359" s="182" t="str">
        <f t="shared" si="12"/>
        <v/>
      </c>
    </row>
    <row r="360" spans="1:7" x14ac:dyDescent="0.25">
      <c r="A360" s="155" t="s">
        <v>2519</v>
      </c>
      <c r="B360" s="141" t="s">
        <v>1233</v>
      </c>
      <c r="C360" s="178" t="s">
        <v>334</v>
      </c>
      <c r="D360" s="139" t="s">
        <v>334</v>
      </c>
      <c r="E360" s="101"/>
      <c r="F360" s="182" t="str">
        <f t="shared" si="11"/>
        <v/>
      </c>
      <c r="G360" s="182" t="str">
        <f t="shared" si="12"/>
        <v/>
      </c>
    </row>
    <row r="361" spans="1:7" x14ac:dyDescent="0.25">
      <c r="A361" s="155" t="s">
        <v>2520</v>
      </c>
      <c r="B361" s="141" t="s">
        <v>1235</v>
      </c>
      <c r="C361" s="178" t="s">
        <v>334</v>
      </c>
      <c r="D361" s="139" t="s">
        <v>334</v>
      </c>
      <c r="E361" s="101"/>
      <c r="F361" s="182" t="str">
        <f t="shared" si="11"/>
        <v/>
      </c>
      <c r="G361" s="182" t="str">
        <f t="shared" si="12"/>
        <v/>
      </c>
    </row>
    <row r="362" spans="1:7" x14ac:dyDescent="0.25">
      <c r="A362" s="155" t="s">
        <v>2521</v>
      </c>
      <c r="B362" s="141" t="s">
        <v>1237</v>
      </c>
      <c r="C362" s="178" t="s">
        <v>334</v>
      </c>
      <c r="D362" s="139" t="s">
        <v>334</v>
      </c>
      <c r="E362" s="101"/>
      <c r="F362" s="182" t="str">
        <f t="shared" si="11"/>
        <v/>
      </c>
      <c r="G362" s="182" t="str">
        <f t="shared" si="12"/>
        <v/>
      </c>
    </row>
    <row r="363" spans="1:7" x14ac:dyDescent="0.25">
      <c r="A363" s="155" t="s">
        <v>2522</v>
      </c>
      <c r="B363" s="141" t="s">
        <v>1191</v>
      </c>
      <c r="C363" s="178" t="s">
        <v>334</v>
      </c>
      <c r="D363" s="139" t="s">
        <v>334</v>
      </c>
      <c r="E363" s="101"/>
      <c r="F363" s="182" t="str">
        <f t="shared" si="11"/>
        <v/>
      </c>
      <c r="G363" s="182" t="str">
        <f t="shared" si="12"/>
        <v/>
      </c>
    </row>
    <row r="364" spans="1:7" x14ac:dyDescent="0.25">
      <c r="A364" s="155" t="s">
        <v>2523</v>
      </c>
      <c r="B364" s="141" t="s">
        <v>357</v>
      </c>
      <c r="C364" s="179">
        <f>SUM(C354:C363)</f>
        <v>0</v>
      </c>
      <c r="D364" s="152">
        <f>SUM(D354:D363)</f>
        <v>0</v>
      </c>
      <c r="E364" s="101"/>
      <c r="F364" s="184">
        <f>SUM(F354:F363)</f>
        <v>0</v>
      </c>
      <c r="G364" s="184">
        <f>SUM(G354:G363)</f>
        <v>0</v>
      </c>
    </row>
    <row r="365" spans="1:7" x14ac:dyDescent="0.25">
      <c r="A365" s="155" t="s">
        <v>2524</v>
      </c>
      <c r="B365" s="141"/>
      <c r="C365" s="155"/>
      <c r="D365" s="155"/>
      <c r="E365" s="101"/>
      <c r="F365" s="101"/>
      <c r="G365" s="101"/>
    </row>
    <row r="366" spans="1:7" x14ac:dyDescent="0.25">
      <c r="A366" s="114"/>
      <c r="B366" s="114" t="s">
        <v>2525</v>
      </c>
      <c r="C366" s="114" t="s">
        <v>314</v>
      </c>
      <c r="D366" s="114" t="s">
        <v>1164</v>
      </c>
      <c r="E366" s="114"/>
      <c r="F366" s="114" t="s">
        <v>818</v>
      </c>
      <c r="G366" s="114" t="s">
        <v>2512</v>
      </c>
    </row>
    <row r="367" spans="1:7" x14ac:dyDescent="0.25">
      <c r="A367" s="155" t="s">
        <v>2526</v>
      </c>
      <c r="B367" s="141" t="s">
        <v>1243</v>
      </c>
      <c r="C367" s="178" t="s">
        <v>334</v>
      </c>
      <c r="D367" s="139" t="s">
        <v>334</v>
      </c>
      <c r="E367" s="101"/>
      <c r="F367" s="182" t="str">
        <f t="shared" ref="F367:F373" si="13">IF($C$374=0,"",IF(C367="[for completion]","",IF(C367="","",C367/$C$374)))</f>
        <v/>
      </c>
      <c r="G367" s="182" t="str">
        <f t="shared" ref="G367:G373" si="14">IF($D$374=0,"",IF(D367="[for completion]","",IF(D367="","",D367/$D$374)))</f>
        <v/>
      </c>
    </row>
    <row r="368" spans="1:7" x14ac:dyDescent="0.25">
      <c r="A368" s="155" t="s">
        <v>2527</v>
      </c>
      <c r="B368" s="100" t="s">
        <v>1245</v>
      </c>
      <c r="C368" s="178" t="s">
        <v>334</v>
      </c>
      <c r="D368" s="139" t="s">
        <v>334</v>
      </c>
      <c r="E368" s="101"/>
      <c r="F368" s="182" t="str">
        <f t="shared" si="13"/>
        <v/>
      </c>
      <c r="G368" s="182" t="str">
        <f t="shared" si="14"/>
        <v/>
      </c>
    </row>
    <row r="369" spans="1:7" x14ac:dyDescent="0.25">
      <c r="A369" s="155" t="s">
        <v>2528</v>
      </c>
      <c r="B369" s="141" t="s">
        <v>1247</v>
      </c>
      <c r="C369" s="178" t="s">
        <v>334</v>
      </c>
      <c r="D369" s="139" t="s">
        <v>334</v>
      </c>
      <c r="E369" s="101"/>
      <c r="F369" s="182" t="str">
        <f t="shared" si="13"/>
        <v/>
      </c>
      <c r="G369" s="182" t="str">
        <f t="shared" si="14"/>
        <v/>
      </c>
    </row>
    <row r="370" spans="1:7" x14ac:dyDescent="0.25">
      <c r="A370" s="155" t="s">
        <v>2529</v>
      </c>
      <c r="B370" s="141" t="s">
        <v>1249</v>
      </c>
      <c r="C370" s="178" t="s">
        <v>334</v>
      </c>
      <c r="D370" s="139" t="s">
        <v>334</v>
      </c>
      <c r="E370" s="101"/>
      <c r="F370" s="182" t="str">
        <f t="shared" si="13"/>
        <v/>
      </c>
      <c r="G370" s="182" t="str">
        <f t="shared" si="14"/>
        <v/>
      </c>
    </row>
    <row r="371" spans="1:7" x14ac:dyDescent="0.25">
      <c r="A371" s="155" t="s">
        <v>2530</v>
      </c>
      <c r="B371" s="141" t="s">
        <v>1251</v>
      </c>
      <c r="C371" s="178" t="s">
        <v>334</v>
      </c>
      <c r="D371" s="139" t="s">
        <v>334</v>
      </c>
      <c r="E371" s="101"/>
      <c r="F371" s="182" t="str">
        <f t="shared" si="13"/>
        <v/>
      </c>
      <c r="G371" s="182" t="str">
        <f t="shared" si="14"/>
        <v/>
      </c>
    </row>
    <row r="372" spans="1:7" x14ac:dyDescent="0.25">
      <c r="A372" s="155" t="s">
        <v>2531</v>
      </c>
      <c r="B372" s="141" t="s">
        <v>1253</v>
      </c>
      <c r="C372" s="178" t="s">
        <v>334</v>
      </c>
      <c r="D372" s="139" t="s">
        <v>334</v>
      </c>
      <c r="E372" s="101"/>
      <c r="F372" s="182" t="str">
        <f t="shared" si="13"/>
        <v/>
      </c>
      <c r="G372" s="182" t="str">
        <f t="shared" si="14"/>
        <v/>
      </c>
    </row>
    <row r="373" spans="1:7" x14ac:dyDescent="0.25">
      <c r="A373" s="155" t="s">
        <v>2532</v>
      </c>
      <c r="B373" s="141" t="s">
        <v>1255</v>
      </c>
      <c r="C373" s="178" t="s">
        <v>334</v>
      </c>
      <c r="D373" s="139" t="s">
        <v>334</v>
      </c>
      <c r="E373" s="101"/>
      <c r="F373" s="182" t="str">
        <f t="shared" si="13"/>
        <v/>
      </c>
      <c r="G373" s="182" t="str">
        <f t="shared" si="14"/>
        <v/>
      </c>
    </row>
    <row r="374" spans="1:7" x14ac:dyDescent="0.25">
      <c r="A374" s="155" t="s">
        <v>2533</v>
      </c>
      <c r="B374" s="141" t="s">
        <v>357</v>
      </c>
      <c r="C374" s="179">
        <f>SUM(C367:C373)</f>
        <v>0</v>
      </c>
      <c r="D374" s="152">
        <f>SUM(D367:D373)</f>
        <v>0</v>
      </c>
      <c r="E374" s="101"/>
      <c r="F374" s="184">
        <f>SUM(F367:F373)</f>
        <v>0</v>
      </c>
      <c r="G374" s="184">
        <f>SUM(G367:G373)</f>
        <v>0</v>
      </c>
    </row>
    <row r="375" spans="1:7" x14ac:dyDescent="0.25">
      <c r="A375" s="155" t="s">
        <v>2534</v>
      </c>
      <c r="B375" s="141"/>
      <c r="C375" s="155"/>
      <c r="D375" s="155"/>
      <c r="E375" s="101"/>
      <c r="F375" s="101"/>
      <c r="G375" s="101"/>
    </row>
    <row r="376" spans="1:7" x14ac:dyDescent="0.25">
      <c r="A376" s="114"/>
      <c r="B376" s="114" t="s">
        <v>2535</v>
      </c>
      <c r="C376" s="114" t="s">
        <v>314</v>
      </c>
      <c r="D376" s="114" t="s">
        <v>1164</v>
      </c>
      <c r="E376" s="114"/>
      <c r="F376" s="114" t="s">
        <v>818</v>
      </c>
      <c r="G376" s="114" t="s">
        <v>2512</v>
      </c>
    </row>
    <row r="377" spans="1:7" x14ac:dyDescent="0.25">
      <c r="A377" s="155" t="s">
        <v>2536</v>
      </c>
      <c r="B377" s="141" t="s">
        <v>2537</v>
      </c>
      <c r="C377" s="178" t="s">
        <v>334</v>
      </c>
      <c r="D377" s="139" t="s">
        <v>334</v>
      </c>
      <c r="E377" s="101"/>
      <c r="F377" s="182" t="str">
        <f>IF($C$381=0,"",IF(C377="[for completion]","",IF(C377="","",C377/$C$381)))</f>
        <v/>
      </c>
      <c r="G377" s="182" t="str">
        <f>IF($D$381=0,"",IF(D377="[for completion]","",IF(D377="","",D377/$D$381)))</f>
        <v/>
      </c>
    </row>
    <row r="378" spans="1:7" x14ac:dyDescent="0.25">
      <c r="A378" s="155" t="s">
        <v>2538</v>
      </c>
      <c r="B378" s="100" t="s">
        <v>1499</v>
      </c>
      <c r="C378" s="178" t="s">
        <v>334</v>
      </c>
      <c r="D378" s="139" t="s">
        <v>334</v>
      </c>
      <c r="E378" s="101"/>
      <c r="F378" s="182" t="str">
        <f>IF($C$381=0,"",IF(C378="[for completion]","",IF(C378="","",C378/$C$381)))</f>
        <v/>
      </c>
      <c r="G378" s="182" t="str">
        <f>IF($D$381=0,"",IF(D378="[for completion]","",IF(D378="","",D378/$D$381)))</f>
        <v/>
      </c>
    </row>
    <row r="379" spans="1:7" x14ac:dyDescent="0.25">
      <c r="A379" s="155" t="s">
        <v>2539</v>
      </c>
      <c r="B379" s="141" t="s">
        <v>1255</v>
      </c>
      <c r="C379" s="178" t="s">
        <v>334</v>
      </c>
      <c r="D379" s="139" t="s">
        <v>334</v>
      </c>
      <c r="E379" s="101"/>
      <c r="F379" s="182" t="str">
        <f>IF($C$381=0,"",IF(C379="[for completion]","",IF(C379="","",C379/$C$381)))</f>
        <v/>
      </c>
      <c r="G379" s="182" t="str">
        <f>IF($D$381=0,"",IF(D379="[for completion]","",IF(D379="","",D379/$D$381)))</f>
        <v/>
      </c>
    </row>
    <row r="380" spans="1:7" x14ac:dyDescent="0.25">
      <c r="A380" s="155" t="s">
        <v>2540</v>
      </c>
      <c r="B380" s="155" t="s">
        <v>1191</v>
      </c>
      <c r="C380" s="178" t="s">
        <v>334</v>
      </c>
      <c r="D380" s="139" t="s">
        <v>334</v>
      </c>
      <c r="E380" s="101"/>
      <c r="F380" s="182" t="str">
        <f>IF($C$381=0,"",IF(C380="[for completion]","",IF(C380="","",C380/$C$381)))</f>
        <v/>
      </c>
      <c r="G380" s="182" t="str">
        <f>IF($D$381=0,"",IF(D380="[for completion]","",IF(D380="","",D380/$D$381)))</f>
        <v/>
      </c>
    </row>
    <row r="381" spans="1:7" x14ac:dyDescent="0.25">
      <c r="A381" s="155" t="s">
        <v>2541</v>
      </c>
      <c r="B381" s="141" t="s">
        <v>357</v>
      </c>
      <c r="C381" s="179">
        <f>SUM(C377:C380)</f>
        <v>0</v>
      </c>
      <c r="D381" s="152">
        <f>SUM(D377:D380)</f>
        <v>0</v>
      </c>
      <c r="E381" s="101"/>
      <c r="F381" s="184">
        <f>SUM(F377:F380)</f>
        <v>0</v>
      </c>
      <c r="G381" s="184">
        <f>SUM(G377:G380)</f>
        <v>0</v>
      </c>
    </row>
    <row r="382" spans="1:7" x14ac:dyDescent="0.25">
      <c r="A382" s="155" t="s">
        <v>2542</v>
      </c>
      <c r="B382" s="155"/>
      <c r="C382" s="181"/>
      <c r="D382" s="155"/>
      <c r="E382" s="142"/>
      <c r="F382" s="142"/>
      <c r="G382" s="142"/>
    </row>
    <row r="383" spans="1:7" x14ac:dyDescent="0.25">
      <c r="A383" s="114"/>
      <c r="B383" s="143" t="s">
        <v>1267</v>
      </c>
      <c r="C383" s="114" t="s">
        <v>314</v>
      </c>
      <c r="D383" s="114" t="s">
        <v>1164</v>
      </c>
      <c r="E383" s="114"/>
      <c r="F383" s="114" t="s">
        <v>818</v>
      </c>
      <c r="G383" s="114" t="s">
        <v>1165</v>
      </c>
    </row>
    <row r="384" spans="1:7" x14ac:dyDescent="0.25">
      <c r="A384" s="155" t="s">
        <v>2543</v>
      </c>
      <c r="B384" s="153" t="s">
        <v>1059</v>
      </c>
      <c r="C384" s="155" t="s">
        <v>334</v>
      </c>
      <c r="D384" s="155" t="s">
        <v>334</v>
      </c>
      <c r="E384" s="142"/>
      <c r="F384" s="182" t="str">
        <f t="shared" ref="F384:F401" si="15">IF($C$402=0,"",IF(C384="[for completion]","",IF(C384="","",C384/$C$402)))</f>
        <v/>
      </c>
      <c r="G384" s="182" t="str">
        <f t="shared" ref="G384:G401" si="16">IF($D$402=0,"",IF(D384="[for completion]","",IF(D384="","",D384/$D$402)))</f>
        <v/>
      </c>
    </row>
    <row r="385" spans="1:7" x14ac:dyDescent="0.25">
      <c r="A385" s="155" t="s">
        <v>2544</v>
      </c>
      <c r="B385" s="153" t="s">
        <v>1059</v>
      </c>
      <c r="C385" s="155" t="s">
        <v>334</v>
      </c>
      <c r="D385" s="155" t="s">
        <v>334</v>
      </c>
      <c r="E385" s="142"/>
      <c r="F385" s="182" t="str">
        <f t="shared" si="15"/>
        <v/>
      </c>
      <c r="G385" s="182" t="str">
        <f t="shared" si="16"/>
        <v/>
      </c>
    </row>
    <row r="386" spans="1:7" x14ac:dyDescent="0.25">
      <c r="A386" s="155" t="s">
        <v>2545</v>
      </c>
      <c r="B386" s="153" t="s">
        <v>1059</v>
      </c>
      <c r="C386" s="155" t="s">
        <v>334</v>
      </c>
      <c r="D386" s="155" t="s">
        <v>334</v>
      </c>
      <c r="E386" s="142"/>
      <c r="F386" s="182" t="str">
        <f t="shared" si="15"/>
        <v/>
      </c>
      <c r="G386" s="182" t="str">
        <f t="shared" si="16"/>
        <v/>
      </c>
    </row>
    <row r="387" spans="1:7" x14ac:dyDescent="0.25">
      <c r="A387" s="155" t="s">
        <v>2546</v>
      </c>
      <c r="B387" s="153" t="s">
        <v>1059</v>
      </c>
      <c r="C387" s="155" t="s">
        <v>334</v>
      </c>
      <c r="D387" s="155" t="s">
        <v>334</v>
      </c>
      <c r="E387" s="142"/>
      <c r="F387" s="182" t="str">
        <f t="shared" si="15"/>
        <v/>
      </c>
      <c r="G387" s="182" t="str">
        <f t="shared" si="16"/>
        <v/>
      </c>
    </row>
    <row r="388" spans="1:7" x14ac:dyDescent="0.25">
      <c r="A388" s="155" t="s">
        <v>2547</v>
      </c>
      <c r="B388" s="153" t="s">
        <v>1059</v>
      </c>
      <c r="C388" s="155" t="s">
        <v>334</v>
      </c>
      <c r="D388" s="155" t="s">
        <v>334</v>
      </c>
      <c r="E388" s="142"/>
      <c r="F388" s="182" t="str">
        <f t="shared" si="15"/>
        <v/>
      </c>
      <c r="G388" s="182" t="str">
        <f t="shared" si="16"/>
        <v/>
      </c>
    </row>
    <row r="389" spans="1:7" x14ac:dyDescent="0.25">
      <c r="A389" s="155" t="s">
        <v>2548</v>
      </c>
      <c r="B389" s="153" t="s">
        <v>1059</v>
      </c>
      <c r="C389" s="155" t="s">
        <v>334</v>
      </c>
      <c r="D389" s="155" t="s">
        <v>334</v>
      </c>
      <c r="E389" s="142"/>
      <c r="F389" s="182" t="str">
        <f t="shared" si="15"/>
        <v/>
      </c>
      <c r="G389" s="182" t="str">
        <f t="shared" si="16"/>
        <v/>
      </c>
    </row>
    <row r="390" spans="1:7" x14ac:dyDescent="0.25">
      <c r="A390" s="155" t="s">
        <v>2549</v>
      </c>
      <c r="B390" s="153" t="s">
        <v>1059</v>
      </c>
      <c r="C390" s="155" t="s">
        <v>334</v>
      </c>
      <c r="D390" s="155" t="s">
        <v>334</v>
      </c>
      <c r="E390" s="142"/>
      <c r="F390" s="182" t="str">
        <f t="shared" si="15"/>
        <v/>
      </c>
      <c r="G390" s="182" t="str">
        <f t="shared" si="16"/>
        <v/>
      </c>
    </row>
    <row r="391" spans="1:7" x14ac:dyDescent="0.25">
      <c r="A391" s="155" t="s">
        <v>2550</v>
      </c>
      <c r="B391" s="153" t="s">
        <v>1059</v>
      </c>
      <c r="C391" s="155" t="s">
        <v>334</v>
      </c>
      <c r="D391" s="155" t="s">
        <v>334</v>
      </c>
      <c r="E391" s="142"/>
      <c r="F391" s="182" t="str">
        <f t="shared" si="15"/>
        <v/>
      </c>
      <c r="G391" s="182" t="str">
        <f t="shared" si="16"/>
        <v/>
      </c>
    </row>
    <row r="392" spans="1:7" x14ac:dyDescent="0.25">
      <c r="A392" s="155" t="s">
        <v>2551</v>
      </c>
      <c r="B392" s="153" t="s">
        <v>1059</v>
      </c>
      <c r="C392" s="155" t="s">
        <v>334</v>
      </c>
      <c r="D392" s="155" t="s">
        <v>334</v>
      </c>
      <c r="E392" s="142"/>
      <c r="F392" s="182" t="str">
        <f t="shared" si="15"/>
        <v/>
      </c>
      <c r="G392" s="182" t="str">
        <f t="shared" si="16"/>
        <v/>
      </c>
    </row>
    <row r="393" spans="1:7" x14ac:dyDescent="0.25">
      <c r="A393" s="155" t="s">
        <v>2552</v>
      </c>
      <c r="B393" s="153" t="s">
        <v>1059</v>
      </c>
      <c r="C393" s="155" t="s">
        <v>334</v>
      </c>
      <c r="D393" s="155" t="s">
        <v>334</v>
      </c>
      <c r="E393" s="142"/>
      <c r="F393" s="182" t="str">
        <f t="shared" si="15"/>
        <v/>
      </c>
      <c r="G393" s="182" t="str">
        <f t="shared" si="16"/>
        <v/>
      </c>
    </row>
    <row r="394" spans="1:7" x14ac:dyDescent="0.25">
      <c r="A394" s="155" t="s">
        <v>2553</v>
      </c>
      <c r="B394" s="153" t="s">
        <v>1059</v>
      </c>
      <c r="C394" s="155" t="s">
        <v>334</v>
      </c>
      <c r="D394" s="155" t="s">
        <v>334</v>
      </c>
      <c r="E394" s="142"/>
      <c r="F394" s="182" t="str">
        <f t="shared" si="15"/>
        <v/>
      </c>
      <c r="G394" s="182" t="str">
        <f t="shared" si="16"/>
        <v/>
      </c>
    </row>
    <row r="395" spans="1:7" x14ac:dyDescent="0.25">
      <c r="A395" s="155" t="s">
        <v>2554</v>
      </c>
      <c r="B395" s="153" t="s">
        <v>1059</v>
      </c>
      <c r="C395" s="155" t="s">
        <v>334</v>
      </c>
      <c r="D395" s="155" t="s">
        <v>334</v>
      </c>
      <c r="E395" s="142"/>
      <c r="F395" s="182" t="str">
        <f t="shared" si="15"/>
        <v/>
      </c>
      <c r="G395" s="182" t="str">
        <f t="shared" si="16"/>
        <v/>
      </c>
    </row>
    <row r="396" spans="1:7" x14ac:dyDescent="0.25">
      <c r="A396" s="155" t="s">
        <v>2555</v>
      </c>
      <c r="B396" s="153" t="s">
        <v>1059</v>
      </c>
      <c r="C396" s="155" t="s">
        <v>334</v>
      </c>
      <c r="D396" s="155" t="s">
        <v>334</v>
      </c>
      <c r="E396" s="142"/>
      <c r="F396" s="182" t="str">
        <f t="shared" si="15"/>
        <v/>
      </c>
      <c r="G396" s="182" t="str">
        <f t="shared" si="16"/>
        <v/>
      </c>
    </row>
    <row r="397" spans="1:7" x14ac:dyDescent="0.25">
      <c r="A397" s="155" t="s">
        <v>2556</v>
      </c>
      <c r="B397" s="153" t="s">
        <v>1059</v>
      </c>
      <c r="C397" s="155" t="s">
        <v>334</v>
      </c>
      <c r="D397" s="155" t="s">
        <v>334</v>
      </c>
      <c r="E397" s="142"/>
      <c r="F397" s="182" t="str">
        <f t="shared" si="15"/>
        <v/>
      </c>
      <c r="G397" s="182" t="str">
        <f t="shared" si="16"/>
        <v/>
      </c>
    </row>
    <row r="398" spans="1:7" x14ac:dyDescent="0.25">
      <c r="A398" s="155" t="s">
        <v>2557</v>
      </c>
      <c r="B398" s="153" t="s">
        <v>1059</v>
      </c>
      <c r="C398" s="155" t="s">
        <v>334</v>
      </c>
      <c r="D398" s="155" t="s">
        <v>334</v>
      </c>
      <c r="E398" s="142"/>
      <c r="F398" s="182" t="str">
        <f t="shared" si="15"/>
        <v/>
      </c>
      <c r="G398" s="182" t="str">
        <f t="shared" si="16"/>
        <v/>
      </c>
    </row>
    <row r="399" spans="1:7" x14ac:dyDescent="0.25">
      <c r="A399" s="155" t="s">
        <v>2558</v>
      </c>
      <c r="B399" s="153" t="s">
        <v>1059</v>
      </c>
      <c r="C399" s="155" t="s">
        <v>334</v>
      </c>
      <c r="D399" s="155" t="s">
        <v>334</v>
      </c>
      <c r="E399" s="142"/>
      <c r="F399" s="182" t="str">
        <f t="shared" si="15"/>
        <v/>
      </c>
      <c r="G399" s="182" t="str">
        <f t="shared" si="16"/>
        <v/>
      </c>
    </row>
    <row r="400" spans="1:7" x14ac:dyDescent="0.25">
      <c r="A400" s="155" t="s">
        <v>2559</v>
      </c>
      <c r="B400" s="153" t="s">
        <v>1059</v>
      </c>
      <c r="C400" s="155" t="s">
        <v>334</v>
      </c>
      <c r="D400" s="155" t="s">
        <v>334</v>
      </c>
      <c r="E400" s="142"/>
      <c r="F400" s="182" t="str">
        <f t="shared" si="15"/>
        <v/>
      </c>
      <c r="G400" s="182" t="str">
        <f t="shared" si="16"/>
        <v/>
      </c>
    </row>
    <row r="401" spans="1:7" x14ac:dyDescent="0.25">
      <c r="A401" s="155" t="s">
        <v>2560</v>
      </c>
      <c r="B401" s="141" t="s">
        <v>1191</v>
      </c>
      <c r="C401" s="155" t="s">
        <v>334</v>
      </c>
      <c r="D401" s="155" t="s">
        <v>334</v>
      </c>
      <c r="E401" s="142"/>
      <c r="F401" s="182" t="str">
        <f t="shared" si="15"/>
        <v/>
      </c>
      <c r="G401" s="182" t="str">
        <f t="shared" si="16"/>
        <v/>
      </c>
    </row>
    <row r="402" spans="1:7" x14ac:dyDescent="0.25">
      <c r="A402" s="155" t="s">
        <v>2561</v>
      </c>
      <c r="B402" s="141" t="s">
        <v>357</v>
      </c>
      <c r="C402" s="179">
        <f>SUM(C384:C401)</f>
        <v>0</v>
      </c>
      <c r="D402" s="155">
        <f>SUM(D384:D401)</f>
        <v>0</v>
      </c>
      <c r="E402" s="142"/>
      <c r="F402" s="208">
        <f>SUM(F384:F401)</f>
        <v>0</v>
      </c>
      <c r="G402" s="208">
        <f>SUM(G384:G401)</f>
        <v>0</v>
      </c>
    </row>
    <row r="403" spans="1:7" x14ac:dyDescent="0.25">
      <c r="A403" s="155" t="s">
        <v>2562</v>
      </c>
      <c r="B403" s="155"/>
      <c r="C403" s="181"/>
      <c r="D403" s="155"/>
      <c r="E403" s="142"/>
      <c r="F403" s="142"/>
      <c r="G403" s="142"/>
    </row>
    <row r="404" spans="1:7" x14ac:dyDescent="0.25">
      <c r="A404" s="155" t="s">
        <v>2563</v>
      </c>
      <c r="B404" s="155"/>
      <c r="C404" s="181"/>
      <c r="D404" s="155"/>
      <c r="E404" s="142"/>
      <c r="F404" s="142"/>
      <c r="G404" s="142"/>
    </row>
    <row r="405" spans="1:7" x14ac:dyDescent="0.25">
      <c r="A405" s="155" t="s">
        <v>2564</v>
      </c>
      <c r="B405" s="155"/>
      <c r="C405" s="181"/>
      <c r="D405" s="155"/>
      <c r="E405" s="142"/>
      <c r="F405" s="142"/>
      <c r="G405" s="142"/>
    </row>
    <row r="406" spans="1:7" x14ac:dyDescent="0.25">
      <c r="A406" s="155" t="s">
        <v>2565</v>
      </c>
      <c r="B406" s="155"/>
      <c r="C406" s="181"/>
      <c r="D406" s="155"/>
      <c r="E406" s="142"/>
      <c r="F406" s="142"/>
      <c r="G406" s="142"/>
    </row>
    <row r="407" spans="1:7" x14ac:dyDescent="0.25">
      <c r="A407" s="155" t="s">
        <v>2566</v>
      </c>
      <c r="B407" s="155"/>
      <c r="C407" s="181"/>
      <c r="D407" s="155"/>
      <c r="E407" s="142"/>
      <c r="F407" s="142"/>
      <c r="G407" s="142"/>
    </row>
    <row r="408" spans="1:7" x14ac:dyDescent="0.25">
      <c r="A408" s="155" t="s">
        <v>2567</v>
      </c>
      <c r="B408" s="155"/>
      <c r="C408" s="181"/>
      <c r="D408" s="155"/>
      <c r="E408" s="142"/>
      <c r="F408" s="142"/>
      <c r="G408" s="142"/>
    </row>
    <row r="409" spans="1:7" x14ac:dyDescent="0.25">
      <c r="A409" s="155" t="s">
        <v>2568</v>
      </c>
      <c r="B409" s="155"/>
      <c r="C409" s="181"/>
      <c r="D409" s="155"/>
      <c r="E409" s="142"/>
      <c r="F409" s="142"/>
      <c r="G409" s="142"/>
    </row>
    <row r="410" spans="1:7" x14ac:dyDescent="0.25">
      <c r="A410" s="155" t="s">
        <v>2569</v>
      </c>
      <c r="B410" s="155"/>
      <c r="C410" s="181"/>
      <c r="D410" s="155"/>
      <c r="E410" s="142"/>
      <c r="F410" s="142"/>
      <c r="G410" s="142"/>
    </row>
    <row r="411" spans="1:7" x14ac:dyDescent="0.25">
      <c r="A411" s="155" t="s">
        <v>2570</v>
      </c>
      <c r="B411" s="155"/>
      <c r="C411" s="181"/>
      <c r="D411" s="155"/>
      <c r="E411" s="142"/>
      <c r="F411" s="142"/>
      <c r="G411" s="142"/>
    </row>
    <row r="412" spans="1:7" x14ac:dyDescent="0.25">
      <c r="A412" s="155" t="s">
        <v>2571</v>
      </c>
      <c r="B412" s="155"/>
      <c r="C412" s="181"/>
      <c r="D412" s="155"/>
      <c r="E412" s="142"/>
      <c r="F412" s="142"/>
      <c r="G412" s="142"/>
    </row>
    <row r="413" spans="1:7" x14ac:dyDescent="0.25">
      <c r="A413" s="155" t="s">
        <v>2572</v>
      </c>
      <c r="B413" s="155"/>
      <c r="C413" s="181"/>
      <c r="D413" s="155"/>
      <c r="E413" s="142"/>
      <c r="F413" s="142"/>
      <c r="G413" s="142"/>
    </row>
    <row r="414" spans="1:7" x14ac:dyDescent="0.25">
      <c r="A414" s="155" t="s">
        <v>2573</v>
      </c>
      <c r="B414" s="155"/>
      <c r="C414" s="181"/>
      <c r="D414" s="155"/>
      <c r="E414" s="142"/>
      <c r="F414" s="142"/>
      <c r="G414" s="142"/>
    </row>
    <row r="415" spans="1:7" x14ac:dyDescent="0.25">
      <c r="A415" s="155" t="s">
        <v>2574</v>
      </c>
      <c r="B415" s="155"/>
      <c r="C415" s="181"/>
      <c r="D415" s="155"/>
      <c r="E415" s="142"/>
      <c r="F415" s="142"/>
      <c r="G415" s="142"/>
    </row>
    <row r="416" spans="1:7" x14ac:dyDescent="0.25">
      <c r="A416" s="155" t="s">
        <v>2575</v>
      </c>
      <c r="B416" s="155"/>
      <c r="C416" s="181"/>
      <c r="D416" s="155"/>
      <c r="E416" s="142"/>
      <c r="F416" s="142"/>
      <c r="G416" s="142"/>
    </row>
    <row r="417" spans="1:7" x14ac:dyDescent="0.25">
      <c r="A417" s="155" t="s">
        <v>2576</v>
      </c>
      <c r="B417" s="155"/>
      <c r="C417" s="181"/>
      <c r="D417" s="155"/>
      <c r="E417" s="142"/>
      <c r="F417" s="142"/>
      <c r="G417" s="142"/>
    </row>
    <row r="418" spans="1:7" x14ac:dyDescent="0.25">
      <c r="A418" s="155" t="s">
        <v>2577</v>
      </c>
      <c r="B418" s="155"/>
      <c r="C418" s="181"/>
      <c r="D418" s="155"/>
      <c r="E418" s="142"/>
      <c r="F418" s="142"/>
      <c r="G418" s="142"/>
    </row>
    <row r="419" spans="1:7" x14ac:dyDescent="0.25">
      <c r="A419" s="155" t="s">
        <v>2578</v>
      </c>
      <c r="B419" s="155"/>
      <c r="C419" s="181"/>
      <c r="D419" s="155"/>
      <c r="E419" s="142"/>
      <c r="F419" s="142"/>
      <c r="G419" s="142"/>
    </row>
    <row r="420" spans="1:7" x14ac:dyDescent="0.25">
      <c r="A420" s="155" t="s">
        <v>2579</v>
      </c>
      <c r="B420" s="155"/>
      <c r="C420" s="181"/>
      <c r="D420" s="155"/>
      <c r="E420" s="142"/>
      <c r="F420" s="142"/>
      <c r="G420" s="142"/>
    </row>
    <row r="421" spans="1:7" x14ac:dyDescent="0.25">
      <c r="A421" s="155" t="s">
        <v>2580</v>
      </c>
      <c r="B421" s="155"/>
      <c r="C421" s="181"/>
      <c r="D421" s="155"/>
      <c r="E421" s="142"/>
      <c r="F421" s="142"/>
      <c r="G421" s="142"/>
    </row>
    <row r="422" spans="1:7" x14ac:dyDescent="0.25">
      <c r="A422" s="155" t="s">
        <v>2581</v>
      </c>
      <c r="B422" s="155"/>
      <c r="C422" s="181"/>
      <c r="D422" s="155"/>
      <c r="E422" s="142"/>
      <c r="F422" s="142"/>
      <c r="G422" s="142"/>
    </row>
    <row r="423" spans="1:7" x14ac:dyDescent="0.25">
      <c r="A423" s="155" t="s">
        <v>2582</v>
      </c>
      <c r="B423" s="155"/>
      <c r="C423" s="181"/>
      <c r="D423" s="155"/>
      <c r="E423" s="142"/>
      <c r="F423" s="142"/>
      <c r="G423" s="142"/>
    </row>
    <row r="424" spans="1:7" x14ac:dyDescent="0.25">
      <c r="A424" s="155" t="s">
        <v>2583</v>
      </c>
      <c r="B424" s="155"/>
      <c r="C424" s="181"/>
      <c r="D424" s="155"/>
      <c r="E424" s="142"/>
      <c r="F424" s="142"/>
      <c r="G424" s="142"/>
    </row>
    <row r="425" spans="1:7" x14ac:dyDescent="0.25">
      <c r="A425" s="155" t="s">
        <v>2584</v>
      </c>
      <c r="B425" s="155"/>
      <c r="C425" s="181"/>
      <c r="D425" s="155"/>
      <c r="E425" s="142"/>
      <c r="F425" s="142"/>
      <c r="G425" s="142"/>
    </row>
    <row r="426" spans="1:7" x14ac:dyDescent="0.25">
      <c r="A426" s="155" t="s">
        <v>2585</v>
      </c>
      <c r="B426" s="155"/>
      <c r="C426" s="181"/>
      <c r="D426" s="155"/>
      <c r="E426" s="142"/>
      <c r="F426" s="142"/>
      <c r="G426" s="142"/>
    </row>
    <row r="427" spans="1:7" x14ac:dyDescent="0.25">
      <c r="A427" s="155" t="s">
        <v>2586</v>
      </c>
      <c r="B427" s="155"/>
      <c r="C427" s="181"/>
      <c r="D427" s="155"/>
      <c r="E427" s="142"/>
      <c r="F427" s="142"/>
      <c r="G427" s="142"/>
    </row>
    <row r="428" spans="1:7" x14ac:dyDescent="0.25">
      <c r="A428" s="155" t="s">
        <v>2587</v>
      </c>
      <c r="B428" s="155"/>
      <c r="C428" s="181"/>
      <c r="D428" s="155"/>
      <c r="E428" s="142"/>
      <c r="F428" s="142"/>
      <c r="G428" s="142"/>
    </row>
    <row r="429" spans="1:7" x14ac:dyDescent="0.25">
      <c r="A429" s="155" t="s">
        <v>2588</v>
      </c>
      <c r="B429" s="155"/>
      <c r="C429" s="181"/>
      <c r="D429" s="155"/>
      <c r="E429" s="142"/>
      <c r="F429" s="142"/>
      <c r="G429" s="142"/>
    </row>
    <row r="430" spans="1:7" x14ac:dyDescent="0.25">
      <c r="A430" s="155" t="s">
        <v>2589</v>
      </c>
      <c r="B430" s="155"/>
      <c r="C430" s="181"/>
      <c r="D430" s="155"/>
      <c r="E430" s="142"/>
      <c r="F430" s="142"/>
      <c r="G430" s="142"/>
    </row>
    <row r="431" spans="1:7" x14ac:dyDescent="0.25">
      <c r="A431" s="155" t="s">
        <v>2590</v>
      </c>
      <c r="B431" s="155"/>
      <c r="C431" s="181"/>
      <c r="D431" s="155"/>
      <c r="E431" s="142"/>
      <c r="F431" s="142"/>
      <c r="G431" s="142"/>
    </row>
    <row r="432" spans="1:7" ht="18.75" customHeight="1" x14ac:dyDescent="0.25">
      <c r="A432" s="122"/>
      <c r="B432" s="123" t="s">
        <v>2591</v>
      </c>
      <c r="C432" s="122"/>
      <c r="D432" s="122"/>
      <c r="E432" s="122"/>
      <c r="F432" s="122"/>
      <c r="G432" s="122"/>
    </row>
    <row r="433" spans="1:7" x14ac:dyDescent="0.25">
      <c r="A433" s="114"/>
      <c r="B433" s="114" t="s">
        <v>1317</v>
      </c>
      <c r="C433" s="114" t="s">
        <v>1024</v>
      </c>
      <c r="D433" s="114" t="s">
        <v>1025</v>
      </c>
      <c r="E433" s="114"/>
      <c r="F433" s="114" t="s">
        <v>819</v>
      </c>
      <c r="G433" s="114" t="s">
        <v>1026</v>
      </c>
    </row>
    <row r="434" spans="1:7" x14ac:dyDescent="0.25">
      <c r="A434" s="155" t="s">
        <v>2592</v>
      </c>
      <c r="B434" s="155" t="s">
        <v>1028</v>
      </c>
      <c r="C434" s="178" t="s">
        <v>334</v>
      </c>
      <c r="D434" s="156"/>
      <c r="E434" s="156"/>
      <c r="F434" s="105"/>
      <c r="G434" s="105"/>
    </row>
    <row r="435" spans="1:7" x14ac:dyDescent="0.25">
      <c r="A435" s="156"/>
      <c r="B435" s="155"/>
      <c r="C435" s="155"/>
      <c r="D435" s="156"/>
      <c r="E435" s="156"/>
      <c r="F435" s="105"/>
      <c r="G435" s="105"/>
    </row>
    <row r="436" spans="1:7" x14ac:dyDescent="0.25">
      <c r="A436" s="155"/>
      <c r="B436" s="155" t="s">
        <v>1029</v>
      </c>
      <c r="C436" s="155"/>
      <c r="D436" s="156"/>
      <c r="E436" s="156"/>
      <c r="F436" s="105"/>
      <c r="G436" s="105"/>
    </row>
    <row r="437" spans="1:7" x14ac:dyDescent="0.25">
      <c r="A437" s="155" t="s">
        <v>2593</v>
      </c>
      <c r="B437" s="153" t="s">
        <v>1059</v>
      </c>
      <c r="C437" s="178" t="s">
        <v>334</v>
      </c>
      <c r="D437" s="178" t="s">
        <v>334</v>
      </c>
      <c r="E437" s="156"/>
      <c r="F437" s="182" t="str">
        <f t="shared" ref="F437:F460" si="17">IF($C$461=0,"",IF(C437="[for completion]","",IF(C437="","",C437/$C$461)))</f>
        <v/>
      </c>
      <c r="G437" s="182" t="str">
        <f t="shared" ref="G437:G460" si="18">IF($D$461=0,"",IF(D437="[for completion]","",IF(D437="","",D437/$D$461)))</f>
        <v/>
      </c>
    </row>
    <row r="438" spans="1:7" x14ac:dyDescent="0.25">
      <c r="A438" s="155" t="s">
        <v>2594</v>
      </c>
      <c r="B438" s="153" t="s">
        <v>1059</v>
      </c>
      <c r="C438" s="178" t="s">
        <v>334</v>
      </c>
      <c r="D438" s="178" t="s">
        <v>334</v>
      </c>
      <c r="E438" s="156"/>
      <c r="F438" s="182" t="str">
        <f t="shared" si="17"/>
        <v/>
      </c>
      <c r="G438" s="182" t="str">
        <f t="shared" si="18"/>
        <v/>
      </c>
    </row>
    <row r="439" spans="1:7" x14ac:dyDescent="0.25">
      <c r="A439" s="155" t="s">
        <v>2595</v>
      </c>
      <c r="B439" s="153" t="s">
        <v>1059</v>
      </c>
      <c r="C439" s="178" t="s">
        <v>334</v>
      </c>
      <c r="D439" s="178" t="s">
        <v>334</v>
      </c>
      <c r="E439" s="156"/>
      <c r="F439" s="182" t="str">
        <f t="shared" si="17"/>
        <v/>
      </c>
      <c r="G439" s="182" t="str">
        <f t="shared" si="18"/>
        <v/>
      </c>
    </row>
    <row r="440" spans="1:7" x14ac:dyDescent="0.25">
      <c r="A440" s="155" t="s">
        <v>2596</v>
      </c>
      <c r="B440" s="153" t="s">
        <v>1059</v>
      </c>
      <c r="C440" s="178" t="s">
        <v>334</v>
      </c>
      <c r="D440" s="178" t="s">
        <v>334</v>
      </c>
      <c r="E440" s="156"/>
      <c r="F440" s="182" t="str">
        <f t="shared" si="17"/>
        <v/>
      </c>
      <c r="G440" s="182" t="str">
        <f t="shared" si="18"/>
        <v/>
      </c>
    </row>
    <row r="441" spans="1:7" x14ac:dyDescent="0.25">
      <c r="A441" s="155" t="s">
        <v>2597</v>
      </c>
      <c r="B441" s="153" t="s">
        <v>1059</v>
      </c>
      <c r="C441" s="178" t="s">
        <v>334</v>
      </c>
      <c r="D441" s="178" t="s">
        <v>334</v>
      </c>
      <c r="E441" s="156"/>
      <c r="F441" s="182" t="str">
        <f t="shared" si="17"/>
        <v/>
      </c>
      <c r="G441" s="182" t="str">
        <f t="shared" si="18"/>
        <v/>
      </c>
    </row>
    <row r="442" spans="1:7" x14ac:dyDescent="0.25">
      <c r="A442" s="155" t="s">
        <v>2598</v>
      </c>
      <c r="B442" s="153" t="s">
        <v>1059</v>
      </c>
      <c r="C442" s="178" t="s">
        <v>334</v>
      </c>
      <c r="D442" s="178" t="s">
        <v>334</v>
      </c>
      <c r="E442" s="156"/>
      <c r="F442" s="182" t="str">
        <f t="shared" si="17"/>
        <v/>
      </c>
      <c r="G442" s="182" t="str">
        <f t="shared" si="18"/>
        <v/>
      </c>
    </row>
    <row r="443" spans="1:7" x14ac:dyDescent="0.25">
      <c r="A443" s="155" t="s">
        <v>2599</v>
      </c>
      <c r="B443" s="153" t="s">
        <v>1059</v>
      </c>
      <c r="C443" s="178" t="s">
        <v>334</v>
      </c>
      <c r="D443" s="178" t="s">
        <v>334</v>
      </c>
      <c r="E443" s="156"/>
      <c r="F443" s="182" t="str">
        <f t="shared" si="17"/>
        <v/>
      </c>
      <c r="G443" s="182" t="str">
        <f t="shared" si="18"/>
        <v/>
      </c>
    </row>
    <row r="444" spans="1:7" x14ac:dyDescent="0.25">
      <c r="A444" s="155" t="s">
        <v>2600</v>
      </c>
      <c r="B444" s="153" t="s">
        <v>1059</v>
      </c>
      <c r="C444" s="178" t="s">
        <v>334</v>
      </c>
      <c r="D444" s="139" t="s">
        <v>334</v>
      </c>
      <c r="E444" s="156"/>
      <c r="F444" s="182" t="str">
        <f t="shared" si="17"/>
        <v/>
      </c>
      <c r="G444" s="182" t="str">
        <f t="shared" si="18"/>
        <v/>
      </c>
    </row>
    <row r="445" spans="1:7" x14ac:dyDescent="0.25">
      <c r="A445" s="155" t="s">
        <v>2601</v>
      </c>
      <c r="B445" s="153" t="s">
        <v>1059</v>
      </c>
      <c r="C445" s="178" t="s">
        <v>334</v>
      </c>
      <c r="D445" s="139" t="s">
        <v>334</v>
      </c>
      <c r="E445" s="156"/>
      <c r="F445" s="182" t="str">
        <f t="shared" si="17"/>
        <v/>
      </c>
      <c r="G445" s="182" t="str">
        <f t="shared" si="18"/>
        <v/>
      </c>
    </row>
    <row r="446" spans="1:7" x14ac:dyDescent="0.25">
      <c r="A446" s="155" t="s">
        <v>2602</v>
      </c>
      <c r="B446" s="153" t="s">
        <v>1059</v>
      </c>
      <c r="C446" s="178" t="s">
        <v>334</v>
      </c>
      <c r="D446" s="139" t="s">
        <v>334</v>
      </c>
      <c r="E446" s="141"/>
      <c r="F446" s="182" t="str">
        <f t="shared" si="17"/>
        <v/>
      </c>
      <c r="G446" s="182" t="str">
        <f t="shared" si="18"/>
        <v/>
      </c>
    </row>
    <row r="447" spans="1:7" x14ac:dyDescent="0.25">
      <c r="A447" s="155" t="s">
        <v>2603</v>
      </c>
      <c r="B447" s="153" t="s">
        <v>1059</v>
      </c>
      <c r="C447" s="178" t="s">
        <v>334</v>
      </c>
      <c r="D447" s="139" t="s">
        <v>334</v>
      </c>
      <c r="E447" s="141"/>
      <c r="F447" s="182" t="str">
        <f t="shared" si="17"/>
        <v/>
      </c>
      <c r="G447" s="182" t="str">
        <f t="shared" si="18"/>
        <v/>
      </c>
    </row>
    <row r="448" spans="1:7" x14ac:dyDescent="0.25">
      <c r="A448" s="155" t="s">
        <v>2604</v>
      </c>
      <c r="B448" s="153" t="s">
        <v>1059</v>
      </c>
      <c r="C448" s="178" t="s">
        <v>334</v>
      </c>
      <c r="D448" s="139" t="s">
        <v>334</v>
      </c>
      <c r="E448" s="141"/>
      <c r="F448" s="182" t="str">
        <f t="shared" si="17"/>
        <v/>
      </c>
      <c r="G448" s="182" t="str">
        <f t="shared" si="18"/>
        <v/>
      </c>
    </row>
    <row r="449" spans="1:7" x14ac:dyDescent="0.25">
      <c r="A449" s="155" t="s">
        <v>2605</v>
      </c>
      <c r="B449" s="153" t="s">
        <v>1059</v>
      </c>
      <c r="C449" s="178" t="s">
        <v>334</v>
      </c>
      <c r="D449" s="139" t="s">
        <v>334</v>
      </c>
      <c r="E449" s="141"/>
      <c r="F449" s="182" t="str">
        <f t="shared" si="17"/>
        <v/>
      </c>
      <c r="G449" s="182" t="str">
        <f t="shared" si="18"/>
        <v/>
      </c>
    </row>
    <row r="450" spans="1:7" x14ac:dyDescent="0.25">
      <c r="A450" s="155" t="s">
        <v>2606</v>
      </c>
      <c r="B450" s="153" t="s">
        <v>1059</v>
      </c>
      <c r="C450" s="178" t="s">
        <v>334</v>
      </c>
      <c r="D450" s="139" t="s">
        <v>334</v>
      </c>
      <c r="E450" s="141"/>
      <c r="F450" s="182" t="str">
        <f t="shared" si="17"/>
        <v/>
      </c>
      <c r="G450" s="182" t="str">
        <f t="shared" si="18"/>
        <v/>
      </c>
    </row>
    <row r="451" spans="1:7" x14ac:dyDescent="0.25">
      <c r="A451" s="155" t="s">
        <v>2607</v>
      </c>
      <c r="B451" s="153" t="s">
        <v>1059</v>
      </c>
      <c r="C451" s="178" t="s">
        <v>334</v>
      </c>
      <c r="D451" s="139" t="s">
        <v>334</v>
      </c>
      <c r="E451" s="141"/>
      <c r="F451" s="182" t="str">
        <f t="shared" si="17"/>
        <v/>
      </c>
      <c r="G451" s="182" t="str">
        <f t="shared" si="18"/>
        <v/>
      </c>
    </row>
    <row r="452" spans="1:7" x14ac:dyDescent="0.25">
      <c r="A452" s="155" t="s">
        <v>2608</v>
      </c>
      <c r="B452" s="153" t="s">
        <v>1059</v>
      </c>
      <c r="C452" s="178" t="s">
        <v>334</v>
      </c>
      <c r="D452" s="139" t="s">
        <v>334</v>
      </c>
      <c r="E452" s="155"/>
      <c r="F452" s="182" t="str">
        <f t="shared" si="17"/>
        <v/>
      </c>
      <c r="G452" s="182" t="str">
        <f t="shared" si="18"/>
        <v/>
      </c>
    </row>
    <row r="453" spans="1:7" x14ac:dyDescent="0.25">
      <c r="A453" s="155" t="s">
        <v>2609</v>
      </c>
      <c r="B453" s="153" t="s">
        <v>1059</v>
      </c>
      <c r="C453" s="178" t="s">
        <v>334</v>
      </c>
      <c r="D453" s="139" t="s">
        <v>334</v>
      </c>
      <c r="E453" s="126"/>
      <c r="F453" s="182" t="str">
        <f t="shared" si="17"/>
        <v/>
      </c>
      <c r="G453" s="182" t="str">
        <f t="shared" si="18"/>
        <v/>
      </c>
    </row>
    <row r="454" spans="1:7" x14ac:dyDescent="0.25">
      <c r="A454" s="155" t="s">
        <v>2610</v>
      </c>
      <c r="B454" s="153" t="s">
        <v>1059</v>
      </c>
      <c r="C454" s="178" t="s">
        <v>334</v>
      </c>
      <c r="D454" s="139" t="s">
        <v>334</v>
      </c>
      <c r="E454" s="126"/>
      <c r="F454" s="182" t="str">
        <f t="shared" si="17"/>
        <v/>
      </c>
      <c r="G454" s="182" t="str">
        <f t="shared" si="18"/>
        <v/>
      </c>
    </row>
    <row r="455" spans="1:7" x14ac:dyDescent="0.25">
      <c r="A455" s="155" t="s">
        <v>2611</v>
      </c>
      <c r="B455" s="153" t="s">
        <v>1059</v>
      </c>
      <c r="C455" s="178" t="s">
        <v>334</v>
      </c>
      <c r="D455" s="139" t="s">
        <v>334</v>
      </c>
      <c r="E455" s="126"/>
      <c r="F455" s="182" t="str">
        <f t="shared" si="17"/>
        <v/>
      </c>
      <c r="G455" s="182" t="str">
        <f t="shared" si="18"/>
        <v/>
      </c>
    </row>
    <row r="456" spans="1:7" x14ac:dyDescent="0.25">
      <c r="A456" s="155" t="s">
        <v>2612</v>
      </c>
      <c r="B456" s="153" t="s">
        <v>1059</v>
      </c>
      <c r="C456" s="178" t="s">
        <v>334</v>
      </c>
      <c r="D456" s="139" t="s">
        <v>334</v>
      </c>
      <c r="E456" s="126"/>
      <c r="F456" s="182" t="str">
        <f t="shared" si="17"/>
        <v/>
      </c>
      <c r="G456" s="182" t="str">
        <f t="shared" si="18"/>
        <v/>
      </c>
    </row>
    <row r="457" spans="1:7" x14ac:dyDescent="0.25">
      <c r="A457" s="155" t="s">
        <v>2613</v>
      </c>
      <c r="B457" s="153" t="s">
        <v>1059</v>
      </c>
      <c r="C457" s="178" t="s">
        <v>334</v>
      </c>
      <c r="D457" s="139" t="s">
        <v>334</v>
      </c>
      <c r="E457" s="126"/>
      <c r="F457" s="182" t="str">
        <f t="shared" si="17"/>
        <v/>
      </c>
      <c r="G457" s="182" t="str">
        <f t="shared" si="18"/>
        <v/>
      </c>
    </row>
    <row r="458" spans="1:7" x14ac:dyDescent="0.25">
      <c r="A458" s="155" t="s">
        <v>2614</v>
      </c>
      <c r="B458" s="153" t="s">
        <v>1059</v>
      </c>
      <c r="C458" s="178" t="s">
        <v>334</v>
      </c>
      <c r="D458" s="139" t="s">
        <v>334</v>
      </c>
      <c r="E458" s="126"/>
      <c r="F458" s="182" t="str">
        <f t="shared" si="17"/>
        <v/>
      </c>
      <c r="G458" s="182" t="str">
        <f t="shared" si="18"/>
        <v/>
      </c>
    </row>
    <row r="459" spans="1:7" x14ac:dyDescent="0.25">
      <c r="A459" s="155" t="s">
        <v>2615</v>
      </c>
      <c r="B459" s="153" t="s">
        <v>1059</v>
      </c>
      <c r="C459" s="178" t="s">
        <v>334</v>
      </c>
      <c r="D459" s="139" t="s">
        <v>334</v>
      </c>
      <c r="E459" s="126"/>
      <c r="F459" s="182" t="str">
        <f t="shared" si="17"/>
        <v/>
      </c>
      <c r="G459" s="182" t="str">
        <f t="shared" si="18"/>
        <v/>
      </c>
    </row>
    <row r="460" spans="1:7" x14ac:dyDescent="0.25">
      <c r="A460" s="155" t="s">
        <v>2616</v>
      </c>
      <c r="B460" s="153" t="s">
        <v>1059</v>
      </c>
      <c r="C460" s="178" t="s">
        <v>334</v>
      </c>
      <c r="D460" s="139" t="s">
        <v>334</v>
      </c>
      <c r="E460" s="126"/>
      <c r="F460" s="182" t="str">
        <f t="shared" si="17"/>
        <v/>
      </c>
      <c r="G460" s="182" t="str">
        <f t="shared" si="18"/>
        <v/>
      </c>
    </row>
    <row r="461" spans="1:7" x14ac:dyDescent="0.25">
      <c r="A461" s="155" t="s">
        <v>2617</v>
      </c>
      <c r="B461" s="141" t="s">
        <v>357</v>
      </c>
      <c r="C461" s="183">
        <f>SUM(C437:C460)</f>
        <v>0</v>
      </c>
      <c r="D461" s="155">
        <f>SUM(D437:D460)</f>
        <v>0</v>
      </c>
      <c r="E461" s="126"/>
      <c r="F461" s="184">
        <f>SUM(F437:F460)</f>
        <v>0</v>
      </c>
      <c r="G461" s="184">
        <f>SUM(G437:G460)</f>
        <v>0</v>
      </c>
    </row>
    <row r="462" spans="1:7" x14ac:dyDescent="0.25">
      <c r="A462" s="114"/>
      <c r="B462" s="114" t="s">
        <v>1353</v>
      </c>
      <c r="C462" s="114" t="s">
        <v>1024</v>
      </c>
      <c r="D462" s="114" t="s">
        <v>1025</v>
      </c>
      <c r="E462" s="114"/>
      <c r="F462" s="114" t="s">
        <v>819</v>
      </c>
      <c r="G462" s="114" t="s">
        <v>1026</v>
      </c>
    </row>
    <row r="463" spans="1:7" x14ac:dyDescent="0.25">
      <c r="A463" s="155" t="s">
        <v>2618</v>
      </c>
      <c r="B463" s="155" t="s">
        <v>1071</v>
      </c>
      <c r="C463" s="180" t="s">
        <v>334</v>
      </c>
      <c r="D463" s="155"/>
      <c r="E463" s="155"/>
      <c r="F463" s="155"/>
      <c r="G463" s="155"/>
    </row>
    <row r="464" spans="1:7" x14ac:dyDescent="0.25">
      <c r="A464" s="155"/>
      <c r="B464" s="155"/>
      <c r="C464" s="155"/>
      <c r="D464" s="155"/>
      <c r="E464" s="155"/>
      <c r="F464" s="155"/>
      <c r="G464" s="155"/>
    </row>
    <row r="465" spans="1:7" x14ac:dyDescent="0.25">
      <c r="A465" s="155"/>
      <c r="B465" s="141" t="s">
        <v>1072</v>
      </c>
      <c r="C465" s="155"/>
      <c r="D465" s="155"/>
      <c r="E465" s="155"/>
      <c r="F465" s="155"/>
      <c r="G465" s="155"/>
    </row>
    <row r="466" spans="1:7" x14ac:dyDescent="0.25">
      <c r="A466" s="155" t="s">
        <v>2619</v>
      </c>
      <c r="B466" s="155" t="s">
        <v>1074</v>
      </c>
      <c r="C466" s="178" t="s">
        <v>334</v>
      </c>
      <c r="D466" s="139" t="s">
        <v>334</v>
      </c>
      <c r="E466" s="155"/>
      <c r="F466" s="182" t="str">
        <f t="shared" ref="F466:F473" si="19">IF($C$474=0,"",IF(C466="[for completion]","",IF(C466="","",C466/$C$474)))</f>
        <v/>
      </c>
      <c r="G466" s="182" t="str">
        <f t="shared" ref="G466:G473" si="20">IF($D$474=0,"",IF(D466="[for completion]","",IF(D466="","",D466/$D$474)))</f>
        <v/>
      </c>
    </row>
    <row r="467" spans="1:7" x14ac:dyDescent="0.25">
      <c r="A467" s="155" t="s">
        <v>2620</v>
      </c>
      <c r="B467" s="155" t="s">
        <v>1076</v>
      </c>
      <c r="C467" s="178" t="s">
        <v>334</v>
      </c>
      <c r="D467" s="139" t="s">
        <v>334</v>
      </c>
      <c r="E467" s="155"/>
      <c r="F467" s="182" t="str">
        <f t="shared" si="19"/>
        <v/>
      </c>
      <c r="G467" s="182" t="str">
        <f t="shared" si="20"/>
        <v/>
      </c>
    </row>
    <row r="468" spans="1:7" x14ac:dyDescent="0.25">
      <c r="A468" s="155" t="s">
        <v>2621</v>
      </c>
      <c r="B468" s="155" t="s">
        <v>1078</v>
      </c>
      <c r="C468" s="178" t="s">
        <v>334</v>
      </c>
      <c r="D468" s="139" t="s">
        <v>334</v>
      </c>
      <c r="E468" s="155"/>
      <c r="F468" s="182" t="str">
        <f t="shared" si="19"/>
        <v/>
      </c>
      <c r="G468" s="182" t="str">
        <f t="shared" si="20"/>
        <v/>
      </c>
    </row>
    <row r="469" spans="1:7" x14ac:dyDescent="0.25">
      <c r="A469" s="155" t="s">
        <v>2622</v>
      </c>
      <c r="B469" s="155" t="s">
        <v>1080</v>
      </c>
      <c r="C469" s="178" t="s">
        <v>334</v>
      </c>
      <c r="D469" s="139" t="s">
        <v>334</v>
      </c>
      <c r="E469" s="155"/>
      <c r="F469" s="182" t="str">
        <f t="shared" si="19"/>
        <v/>
      </c>
      <c r="G469" s="182" t="str">
        <f t="shared" si="20"/>
        <v/>
      </c>
    </row>
    <row r="470" spans="1:7" x14ac:dyDescent="0.25">
      <c r="A470" s="155" t="s">
        <v>2623</v>
      </c>
      <c r="B470" s="155" t="s">
        <v>1082</v>
      </c>
      <c r="C470" s="178" t="s">
        <v>334</v>
      </c>
      <c r="D470" s="139" t="s">
        <v>334</v>
      </c>
      <c r="E470" s="155"/>
      <c r="F470" s="182" t="str">
        <f t="shared" si="19"/>
        <v/>
      </c>
      <c r="G470" s="182" t="str">
        <f t="shared" si="20"/>
        <v/>
      </c>
    </row>
    <row r="471" spans="1:7" x14ac:dyDescent="0.25">
      <c r="A471" s="155" t="s">
        <v>2624</v>
      </c>
      <c r="B471" s="155" t="s">
        <v>1084</v>
      </c>
      <c r="C471" s="178" t="s">
        <v>334</v>
      </c>
      <c r="D471" s="139" t="s">
        <v>334</v>
      </c>
      <c r="E471" s="155"/>
      <c r="F471" s="182" t="str">
        <f t="shared" si="19"/>
        <v/>
      </c>
      <c r="G471" s="182" t="str">
        <f t="shared" si="20"/>
        <v/>
      </c>
    </row>
    <row r="472" spans="1:7" x14ac:dyDescent="0.25">
      <c r="A472" s="155" t="s">
        <v>2625</v>
      </c>
      <c r="B472" s="155" t="s">
        <v>1086</v>
      </c>
      <c r="C472" s="178" t="s">
        <v>334</v>
      </c>
      <c r="D472" s="139" t="s">
        <v>334</v>
      </c>
      <c r="E472" s="155"/>
      <c r="F472" s="182" t="str">
        <f t="shared" si="19"/>
        <v/>
      </c>
      <c r="G472" s="182" t="str">
        <f t="shared" si="20"/>
        <v/>
      </c>
    </row>
    <row r="473" spans="1:7" x14ac:dyDescent="0.25">
      <c r="A473" s="155" t="s">
        <v>2626</v>
      </c>
      <c r="B473" s="155" t="s">
        <v>1088</v>
      </c>
      <c r="C473" s="178" t="s">
        <v>334</v>
      </c>
      <c r="D473" s="139" t="s">
        <v>334</v>
      </c>
      <c r="E473" s="155"/>
      <c r="F473" s="182" t="str">
        <f t="shared" si="19"/>
        <v/>
      </c>
      <c r="G473" s="182" t="str">
        <f t="shared" si="20"/>
        <v/>
      </c>
    </row>
    <row r="474" spans="1:7" x14ac:dyDescent="0.25">
      <c r="A474" s="155" t="s">
        <v>2627</v>
      </c>
      <c r="B474" s="127" t="s">
        <v>357</v>
      </c>
      <c r="C474" s="179">
        <f>SUM(C466:C473)</f>
        <v>0</v>
      </c>
      <c r="D474" s="128">
        <f>SUM(D466:D473)</f>
        <v>0</v>
      </c>
      <c r="E474" s="155"/>
      <c r="F474" s="181">
        <f>SUM(F466:F473)</f>
        <v>0</v>
      </c>
      <c r="G474" s="181">
        <f>SUM(G466:G473)</f>
        <v>0</v>
      </c>
    </row>
    <row r="475" spans="1:7" x14ac:dyDescent="0.25">
      <c r="A475" s="155" t="s">
        <v>2628</v>
      </c>
      <c r="B475" s="117" t="s">
        <v>1091</v>
      </c>
      <c r="C475" s="178"/>
      <c r="D475" s="139"/>
      <c r="E475" s="155"/>
      <c r="F475" s="182"/>
      <c r="G475" s="182"/>
    </row>
    <row r="476" spans="1:7" x14ac:dyDescent="0.25">
      <c r="A476" s="155" t="s">
        <v>2629</v>
      </c>
      <c r="B476" s="117" t="s">
        <v>1093</v>
      </c>
      <c r="C476" s="178"/>
      <c r="D476" s="139"/>
      <c r="E476" s="155"/>
      <c r="F476" s="182"/>
      <c r="G476" s="182"/>
    </row>
    <row r="477" spans="1:7" x14ac:dyDescent="0.25">
      <c r="A477" s="155" t="s">
        <v>2630</v>
      </c>
      <c r="B477" s="117" t="s">
        <v>1095</v>
      </c>
      <c r="C477" s="178"/>
      <c r="D477" s="139"/>
      <c r="E477" s="155"/>
      <c r="F477" s="182"/>
      <c r="G477" s="182"/>
    </row>
    <row r="478" spans="1:7" x14ac:dyDescent="0.25">
      <c r="A478" s="155" t="s">
        <v>2631</v>
      </c>
      <c r="B478" s="117" t="s">
        <v>1097</v>
      </c>
      <c r="C478" s="178"/>
      <c r="D478" s="139"/>
      <c r="E478" s="155"/>
      <c r="F478" s="182"/>
      <c r="G478" s="182"/>
    </row>
    <row r="479" spans="1:7" x14ac:dyDescent="0.25">
      <c r="A479" s="155" t="s">
        <v>2632</v>
      </c>
      <c r="B479" s="117" t="s">
        <v>1099</v>
      </c>
      <c r="C479" s="178"/>
      <c r="D479" s="139"/>
      <c r="E479" s="155"/>
      <c r="F479" s="182"/>
      <c r="G479" s="182"/>
    </row>
    <row r="480" spans="1:7" x14ac:dyDescent="0.25">
      <c r="A480" s="155" t="s">
        <v>2633</v>
      </c>
      <c r="B480" s="117" t="s">
        <v>1101</v>
      </c>
      <c r="C480" s="178"/>
      <c r="D480" s="139"/>
      <c r="E480" s="155"/>
      <c r="F480" s="182"/>
      <c r="G480" s="182"/>
    </row>
    <row r="481" spans="1:7" x14ac:dyDescent="0.25">
      <c r="A481" s="155" t="s">
        <v>2634</v>
      </c>
      <c r="B481" s="117"/>
      <c r="C481" s="155"/>
      <c r="D481" s="155"/>
      <c r="E481" s="155"/>
      <c r="F481" s="129"/>
      <c r="G481" s="129"/>
    </row>
    <row r="482" spans="1:7" x14ac:dyDescent="0.25">
      <c r="A482" s="155" t="s">
        <v>2635</v>
      </c>
      <c r="B482" s="117"/>
      <c r="C482" s="155"/>
      <c r="D482" s="155"/>
      <c r="E482" s="155"/>
      <c r="F482" s="129"/>
      <c r="G482" s="129"/>
    </row>
    <row r="483" spans="1:7" x14ac:dyDescent="0.25">
      <c r="A483" s="155" t="s">
        <v>2636</v>
      </c>
      <c r="B483" s="117"/>
      <c r="C483" s="155"/>
      <c r="D483" s="155"/>
      <c r="E483" s="155"/>
      <c r="F483" s="126"/>
      <c r="G483" s="126"/>
    </row>
    <row r="484" spans="1:7" x14ac:dyDescent="0.25">
      <c r="A484" s="114"/>
      <c r="B484" s="114" t="s">
        <v>1373</v>
      </c>
      <c r="C484" s="114" t="s">
        <v>1024</v>
      </c>
      <c r="D484" s="114" t="s">
        <v>1025</v>
      </c>
      <c r="E484" s="114"/>
      <c r="F484" s="114" t="s">
        <v>819</v>
      </c>
      <c r="G484" s="114" t="s">
        <v>1026</v>
      </c>
    </row>
    <row r="485" spans="1:7" x14ac:dyDescent="0.25">
      <c r="A485" s="155" t="s">
        <v>2637</v>
      </c>
      <c r="B485" s="155" t="s">
        <v>1071</v>
      </c>
      <c r="C485" s="180" t="s">
        <v>335</v>
      </c>
      <c r="D485" s="155"/>
      <c r="E485" s="155"/>
      <c r="F485" s="155"/>
      <c r="G485" s="155"/>
    </row>
    <row r="486" spans="1:7" x14ac:dyDescent="0.25">
      <c r="A486" s="155"/>
      <c r="B486" s="155"/>
      <c r="C486" s="155"/>
      <c r="D486" s="155"/>
      <c r="E486" s="155"/>
      <c r="F486" s="155"/>
      <c r="G486" s="155"/>
    </row>
    <row r="487" spans="1:7" x14ac:dyDescent="0.25">
      <c r="A487" s="155"/>
      <c r="B487" s="141" t="s">
        <v>1072</v>
      </c>
      <c r="C487" s="155"/>
      <c r="D487" s="155"/>
      <c r="E487" s="155"/>
      <c r="F487" s="155"/>
      <c r="G487" s="155"/>
    </row>
    <row r="488" spans="1:7" x14ac:dyDescent="0.25">
      <c r="A488" s="155" t="s">
        <v>2638</v>
      </c>
      <c r="B488" s="155" t="s">
        <v>1074</v>
      </c>
      <c r="C488" s="178" t="s">
        <v>335</v>
      </c>
      <c r="D488" s="139" t="s">
        <v>335</v>
      </c>
      <c r="E488" s="155"/>
      <c r="F488" s="182" t="str">
        <f t="shared" ref="F488:F495" si="21">IF($C$496=0,"",IF(C488="[for completion]","",IF(C488="","",C488/$C$496)))</f>
        <v/>
      </c>
      <c r="G488" s="182" t="str">
        <f t="shared" ref="G488:G495" si="22">IF($D$496=0,"",IF(D488="[for completion]","",IF(D488="","",D488/$D$496)))</f>
        <v/>
      </c>
    </row>
    <row r="489" spans="1:7" x14ac:dyDescent="0.25">
      <c r="A489" s="155" t="s">
        <v>2639</v>
      </c>
      <c r="B489" s="155" t="s">
        <v>1076</v>
      </c>
      <c r="C489" s="178" t="s">
        <v>335</v>
      </c>
      <c r="D489" s="139" t="s">
        <v>335</v>
      </c>
      <c r="E489" s="155"/>
      <c r="F489" s="182" t="str">
        <f t="shared" si="21"/>
        <v/>
      </c>
      <c r="G489" s="182" t="str">
        <f t="shared" si="22"/>
        <v/>
      </c>
    </row>
    <row r="490" spans="1:7" x14ac:dyDescent="0.25">
      <c r="A490" s="155" t="s">
        <v>2640</v>
      </c>
      <c r="B490" s="155" t="s">
        <v>1078</v>
      </c>
      <c r="C490" s="178" t="s">
        <v>335</v>
      </c>
      <c r="D490" s="139" t="s">
        <v>335</v>
      </c>
      <c r="E490" s="155"/>
      <c r="F490" s="182" t="str">
        <f t="shared" si="21"/>
        <v/>
      </c>
      <c r="G490" s="182" t="str">
        <f t="shared" si="22"/>
        <v/>
      </c>
    </row>
    <row r="491" spans="1:7" x14ac:dyDescent="0.25">
      <c r="A491" s="155" t="s">
        <v>2641</v>
      </c>
      <c r="B491" s="155" t="s">
        <v>1080</v>
      </c>
      <c r="C491" s="178" t="s">
        <v>335</v>
      </c>
      <c r="D491" s="139" t="s">
        <v>335</v>
      </c>
      <c r="E491" s="155"/>
      <c r="F491" s="182" t="str">
        <f t="shared" si="21"/>
        <v/>
      </c>
      <c r="G491" s="182" t="str">
        <f t="shared" si="22"/>
        <v/>
      </c>
    </row>
    <row r="492" spans="1:7" x14ac:dyDescent="0.25">
      <c r="A492" s="155" t="s">
        <v>2642</v>
      </c>
      <c r="B492" s="155" t="s">
        <v>1082</v>
      </c>
      <c r="C492" s="178" t="s">
        <v>335</v>
      </c>
      <c r="D492" s="139" t="s">
        <v>335</v>
      </c>
      <c r="E492" s="155"/>
      <c r="F492" s="182" t="str">
        <f t="shared" si="21"/>
        <v/>
      </c>
      <c r="G492" s="182" t="str">
        <f t="shared" si="22"/>
        <v/>
      </c>
    </row>
    <row r="493" spans="1:7" x14ac:dyDescent="0.25">
      <c r="A493" s="155" t="s">
        <v>2643</v>
      </c>
      <c r="B493" s="155" t="s">
        <v>1084</v>
      </c>
      <c r="C493" s="178" t="s">
        <v>335</v>
      </c>
      <c r="D493" s="139" t="s">
        <v>335</v>
      </c>
      <c r="E493" s="155"/>
      <c r="F493" s="182" t="str">
        <f t="shared" si="21"/>
        <v/>
      </c>
      <c r="G493" s="182" t="str">
        <f t="shared" si="22"/>
        <v/>
      </c>
    </row>
    <row r="494" spans="1:7" x14ac:dyDescent="0.25">
      <c r="A494" s="155" t="s">
        <v>2644</v>
      </c>
      <c r="B494" s="155" t="s">
        <v>1086</v>
      </c>
      <c r="C494" s="178" t="s">
        <v>335</v>
      </c>
      <c r="D494" s="139" t="s">
        <v>335</v>
      </c>
      <c r="E494" s="155"/>
      <c r="F494" s="182" t="str">
        <f t="shared" si="21"/>
        <v/>
      </c>
      <c r="G494" s="182" t="str">
        <f t="shared" si="22"/>
        <v/>
      </c>
    </row>
    <row r="495" spans="1:7" x14ac:dyDescent="0.25">
      <c r="A495" s="155" t="s">
        <v>2645</v>
      </c>
      <c r="B495" s="155" t="s">
        <v>1088</v>
      </c>
      <c r="C495" s="178" t="s">
        <v>335</v>
      </c>
      <c r="D495" s="136" t="s">
        <v>335</v>
      </c>
      <c r="E495" s="155"/>
      <c r="F495" s="182" t="str">
        <f t="shared" si="21"/>
        <v/>
      </c>
      <c r="G495" s="182" t="str">
        <f t="shared" si="22"/>
        <v/>
      </c>
    </row>
    <row r="496" spans="1:7" x14ac:dyDescent="0.25">
      <c r="A496" s="155" t="s">
        <v>2646</v>
      </c>
      <c r="B496" s="127" t="s">
        <v>357</v>
      </c>
      <c r="C496" s="179">
        <f>SUM(C488:C495)</f>
        <v>0</v>
      </c>
      <c r="D496" s="128">
        <f>SUM(D488:D495)</f>
        <v>0</v>
      </c>
      <c r="E496" s="155"/>
      <c r="F496" s="181">
        <f>SUM(F488:F495)</f>
        <v>0</v>
      </c>
      <c r="G496" s="181">
        <f>SUM(G488:G495)</f>
        <v>0</v>
      </c>
    </row>
    <row r="497" spans="1:7" x14ac:dyDescent="0.25">
      <c r="A497" s="155" t="s">
        <v>2647</v>
      </c>
      <c r="B497" s="117" t="s">
        <v>1091</v>
      </c>
      <c r="C497" s="179"/>
      <c r="D497" s="152"/>
      <c r="E497" s="155"/>
      <c r="F497" s="182"/>
      <c r="G497" s="182"/>
    </row>
    <row r="498" spans="1:7" x14ac:dyDescent="0.25">
      <c r="A498" s="155" t="s">
        <v>2648</v>
      </c>
      <c r="B498" s="117" t="s">
        <v>1093</v>
      </c>
      <c r="C498" s="179"/>
      <c r="D498" s="152"/>
      <c r="E498" s="155"/>
      <c r="F498" s="182"/>
      <c r="G498" s="182"/>
    </row>
    <row r="499" spans="1:7" x14ac:dyDescent="0.25">
      <c r="A499" s="155" t="s">
        <v>2649</v>
      </c>
      <c r="B499" s="117" t="s">
        <v>1095</v>
      </c>
      <c r="C499" s="179"/>
      <c r="D499" s="152"/>
      <c r="E499" s="155"/>
      <c r="F499" s="182"/>
      <c r="G499" s="182"/>
    </row>
    <row r="500" spans="1:7" x14ac:dyDescent="0.25">
      <c r="A500" s="155" t="s">
        <v>2650</v>
      </c>
      <c r="B500" s="117" t="s">
        <v>1097</v>
      </c>
      <c r="C500" s="179"/>
      <c r="D500" s="152"/>
      <c r="E500" s="155"/>
      <c r="F500" s="182"/>
      <c r="G500" s="182"/>
    </row>
    <row r="501" spans="1:7" x14ac:dyDescent="0.25">
      <c r="A501" s="155" t="s">
        <v>2651</v>
      </c>
      <c r="B501" s="117" t="s">
        <v>1099</v>
      </c>
      <c r="C501" s="179"/>
      <c r="D501" s="152"/>
      <c r="E501" s="155"/>
      <c r="F501" s="182"/>
      <c r="G501" s="182"/>
    </row>
    <row r="502" spans="1:7" x14ac:dyDescent="0.25">
      <c r="A502" s="155" t="s">
        <v>2652</v>
      </c>
      <c r="B502" s="117" t="s">
        <v>1101</v>
      </c>
      <c r="C502" s="179"/>
      <c r="D502" s="152"/>
      <c r="E502" s="155"/>
      <c r="F502" s="182"/>
      <c r="G502" s="182"/>
    </row>
    <row r="503" spans="1:7" x14ac:dyDescent="0.25">
      <c r="A503" s="155" t="s">
        <v>2653</v>
      </c>
      <c r="B503" s="117"/>
      <c r="C503" s="155"/>
      <c r="D503" s="155"/>
      <c r="E503" s="155"/>
      <c r="F503" s="182"/>
      <c r="G503" s="182"/>
    </row>
    <row r="504" spans="1:7" x14ac:dyDescent="0.25">
      <c r="A504" s="155" t="s">
        <v>2654</v>
      </c>
      <c r="B504" s="117"/>
      <c r="C504" s="155"/>
      <c r="D504" s="155"/>
      <c r="E504" s="155"/>
      <c r="F504" s="182"/>
      <c r="G504" s="182"/>
    </row>
    <row r="505" spans="1:7" x14ac:dyDescent="0.25">
      <c r="A505" s="155" t="s">
        <v>2655</v>
      </c>
      <c r="B505" s="117"/>
      <c r="C505" s="155"/>
      <c r="D505" s="155"/>
      <c r="E505" s="155"/>
      <c r="F505" s="182"/>
      <c r="G505" s="181"/>
    </row>
    <row r="506" spans="1:7" x14ac:dyDescent="0.25">
      <c r="A506" s="114"/>
      <c r="B506" s="114" t="s">
        <v>1393</v>
      </c>
      <c r="C506" s="114" t="s">
        <v>1394</v>
      </c>
      <c r="D506" s="114"/>
      <c r="E506" s="114"/>
      <c r="F506" s="114"/>
      <c r="G506" s="114"/>
    </row>
    <row r="507" spans="1:7" x14ac:dyDescent="0.25">
      <c r="A507" s="155" t="s">
        <v>2656</v>
      </c>
      <c r="B507" s="141" t="s">
        <v>1396</v>
      </c>
      <c r="C507" s="180" t="s">
        <v>334</v>
      </c>
      <c r="D507" s="180"/>
      <c r="E507" s="155"/>
      <c r="F507" s="155"/>
      <c r="G507" s="155"/>
    </row>
    <row r="508" spans="1:7" x14ac:dyDescent="0.25">
      <c r="A508" s="155" t="s">
        <v>2657</v>
      </c>
      <c r="B508" s="141" t="s">
        <v>1398</v>
      </c>
      <c r="C508" s="180" t="s">
        <v>334</v>
      </c>
      <c r="D508" s="180"/>
      <c r="E508" s="155"/>
      <c r="F508" s="155"/>
      <c r="G508" s="155"/>
    </row>
    <row r="509" spans="1:7" x14ac:dyDescent="0.25">
      <c r="A509" s="155" t="s">
        <v>2658</v>
      </c>
      <c r="B509" s="141" t="s">
        <v>1400</v>
      </c>
      <c r="C509" s="180" t="s">
        <v>334</v>
      </c>
      <c r="D509" s="180"/>
      <c r="E509" s="155"/>
      <c r="F509" s="155"/>
      <c r="G509" s="155"/>
    </row>
    <row r="510" spans="1:7" x14ac:dyDescent="0.25">
      <c r="A510" s="155" t="s">
        <v>2659</v>
      </c>
      <c r="B510" s="141" t="s">
        <v>1402</v>
      </c>
      <c r="C510" s="180" t="s">
        <v>334</v>
      </c>
      <c r="D510" s="180"/>
      <c r="E510" s="155"/>
      <c r="F510" s="155"/>
      <c r="G510" s="155"/>
    </row>
    <row r="511" spans="1:7" x14ac:dyDescent="0.25">
      <c r="A511" s="155" t="s">
        <v>2660</v>
      </c>
      <c r="B511" s="141" t="s">
        <v>1404</v>
      </c>
      <c r="C511" s="180" t="s">
        <v>334</v>
      </c>
      <c r="D511" s="180"/>
      <c r="E511" s="155"/>
      <c r="F511" s="155"/>
      <c r="G511" s="155"/>
    </row>
    <row r="512" spans="1:7" x14ac:dyDescent="0.25">
      <c r="A512" s="155" t="s">
        <v>2661</v>
      </c>
      <c r="B512" s="141" t="s">
        <v>1406</v>
      </c>
      <c r="C512" s="180" t="s">
        <v>334</v>
      </c>
      <c r="D512" s="180"/>
      <c r="E512" s="155"/>
      <c r="F512" s="155"/>
      <c r="G512" s="155"/>
    </row>
    <row r="513" spans="1:7" x14ac:dyDescent="0.25">
      <c r="A513" s="155" t="s">
        <v>2662</v>
      </c>
      <c r="B513" s="141" t="s">
        <v>1408</v>
      </c>
      <c r="C513" s="180" t="s">
        <v>334</v>
      </c>
      <c r="D513" s="180"/>
      <c r="E513" s="155"/>
      <c r="F513" s="155"/>
      <c r="G513" s="155"/>
    </row>
    <row r="514" spans="1:7" x14ac:dyDescent="0.25">
      <c r="A514" s="155" t="s">
        <v>2663</v>
      </c>
      <c r="B514" s="141" t="s">
        <v>1410</v>
      </c>
      <c r="C514" s="180" t="s">
        <v>334</v>
      </c>
      <c r="D514" s="180"/>
      <c r="E514" s="155"/>
      <c r="F514" s="155"/>
      <c r="G514" s="155"/>
    </row>
    <row r="515" spans="1:7" x14ac:dyDescent="0.25">
      <c r="A515" s="155" t="s">
        <v>2664</v>
      </c>
      <c r="B515" s="141" t="s">
        <v>1412</v>
      </c>
      <c r="C515" s="180" t="s">
        <v>334</v>
      </c>
      <c r="D515" s="180"/>
      <c r="E515" s="155"/>
      <c r="F515" s="155"/>
      <c r="G515" s="155"/>
    </row>
    <row r="516" spans="1:7" x14ac:dyDescent="0.25">
      <c r="A516" s="155" t="s">
        <v>2665</v>
      </c>
      <c r="B516" s="141" t="s">
        <v>1414</v>
      </c>
      <c r="C516" s="180" t="s">
        <v>334</v>
      </c>
      <c r="D516" s="180"/>
      <c r="E516" s="155"/>
      <c r="F516" s="155"/>
      <c r="G516" s="155"/>
    </row>
    <row r="517" spans="1:7" x14ac:dyDescent="0.25">
      <c r="A517" s="155" t="s">
        <v>2666</v>
      </c>
      <c r="B517" s="141" t="s">
        <v>1416</v>
      </c>
      <c r="C517" s="180" t="s">
        <v>334</v>
      </c>
      <c r="D517" s="180"/>
      <c r="E517" s="155"/>
      <c r="F517" s="155"/>
      <c r="G517" s="155"/>
    </row>
    <row r="518" spans="1:7" x14ac:dyDescent="0.25">
      <c r="A518" s="155" t="s">
        <v>2667</v>
      </c>
      <c r="B518" s="141" t="s">
        <v>1418</v>
      </c>
      <c r="C518" s="180" t="s">
        <v>334</v>
      </c>
      <c r="D518" s="180"/>
      <c r="E518" s="155"/>
      <c r="F518" s="155"/>
      <c r="G518" s="155"/>
    </row>
    <row r="519" spans="1:7" x14ac:dyDescent="0.25">
      <c r="A519" s="155" t="s">
        <v>2668</v>
      </c>
      <c r="B519" s="141" t="s">
        <v>355</v>
      </c>
      <c r="C519" s="180" t="s">
        <v>334</v>
      </c>
      <c r="D519" s="180"/>
      <c r="E519" s="155"/>
      <c r="F519" s="155"/>
      <c r="G519" s="155"/>
    </row>
    <row r="520" spans="1:7" x14ac:dyDescent="0.25">
      <c r="A520" s="155" t="s">
        <v>2669</v>
      </c>
      <c r="B520" s="117" t="s">
        <v>1421</v>
      </c>
      <c r="C520" s="180"/>
      <c r="D520" s="176"/>
      <c r="E520" s="155"/>
      <c r="F520" s="155"/>
      <c r="G520" s="155"/>
    </row>
    <row r="521" spans="1:7" x14ac:dyDescent="0.25">
      <c r="A521" s="155" t="s">
        <v>2670</v>
      </c>
      <c r="B521" s="117" t="s">
        <v>359</v>
      </c>
      <c r="C521" s="180"/>
      <c r="D521" s="176"/>
      <c r="E521" s="155"/>
      <c r="F521" s="155"/>
      <c r="G521" s="155"/>
    </row>
    <row r="522" spans="1:7" x14ac:dyDescent="0.25">
      <c r="A522" s="155" t="s">
        <v>2671</v>
      </c>
      <c r="B522" s="117" t="s">
        <v>359</v>
      </c>
      <c r="C522" s="180"/>
      <c r="D522" s="176"/>
      <c r="E522" s="155"/>
      <c r="F522" s="155"/>
      <c r="G522" s="155"/>
    </row>
    <row r="523" spans="1:7" x14ac:dyDescent="0.25">
      <c r="A523" s="155" t="s">
        <v>2672</v>
      </c>
      <c r="B523" s="117" t="s">
        <v>359</v>
      </c>
      <c r="C523" s="180"/>
      <c r="D523" s="176"/>
      <c r="E523" s="155"/>
      <c r="F523" s="155"/>
      <c r="G523" s="155"/>
    </row>
    <row r="524" spans="1:7" x14ac:dyDescent="0.25">
      <c r="A524" s="155" t="s">
        <v>2673</v>
      </c>
      <c r="B524" s="117" t="s">
        <v>359</v>
      </c>
      <c r="C524" s="180"/>
      <c r="D524" s="176"/>
      <c r="E524" s="155"/>
      <c r="F524" s="155"/>
      <c r="G524" s="155"/>
    </row>
    <row r="525" spans="1:7" x14ac:dyDescent="0.25">
      <c r="A525" s="155" t="s">
        <v>2674</v>
      </c>
      <c r="B525" s="117" t="s">
        <v>359</v>
      </c>
      <c r="C525" s="180"/>
      <c r="D525" s="176"/>
      <c r="E525" s="155"/>
      <c r="F525" s="155"/>
      <c r="G525" s="155"/>
    </row>
    <row r="526" spans="1:7" x14ac:dyDescent="0.25">
      <c r="A526" s="155" t="s">
        <v>2675</v>
      </c>
      <c r="B526" s="117" t="s">
        <v>359</v>
      </c>
      <c r="C526" s="180"/>
      <c r="D526" s="176"/>
      <c r="E526" s="155"/>
      <c r="F526" s="155"/>
      <c r="G526" s="155"/>
    </row>
    <row r="527" spans="1:7" x14ac:dyDescent="0.25">
      <c r="A527" s="155" t="s">
        <v>2676</v>
      </c>
      <c r="B527" s="117" t="s">
        <v>359</v>
      </c>
      <c r="C527" s="180"/>
      <c r="D527" s="176"/>
      <c r="E527" s="155"/>
      <c r="F527" s="155"/>
      <c r="G527" s="155"/>
    </row>
    <row r="528" spans="1:7" x14ac:dyDescent="0.25">
      <c r="A528" s="155" t="s">
        <v>2677</v>
      </c>
      <c r="B528" s="117" t="s">
        <v>359</v>
      </c>
      <c r="C528" s="180"/>
      <c r="D528" s="176"/>
      <c r="E528" s="155"/>
      <c r="F528" s="155"/>
      <c r="G528" s="155"/>
    </row>
    <row r="529" spans="1:7" x14ac:dyDescent="0.25">
      <c r="A529" s="155" t="s">
        <v>2678</v>
      </c>
      <c r="B529" s="117" t="s">
        <v>359</v>
      </c>
      <c r="C529" s="180"/>
      <c r="D529" s="176"/>
      <c r="E529" s="155"/>
      <c r="F529" s="155"/>
      <c r="G529" s="155"/>
    </row>
    <row r="530" spans="1:7" x14ac:dyDescent="0.25">
      <c r="A530" s="155" t="s">
        <v>2679</v>
      </c>
      <c r="B530" s="117" t="s">
        <v>359</v>
      </c>
      <c r="C530" s="180"/>
      <c r="D530" s="176"/>
      <c r="E530" s="155"/>
      <c r="F530" s="155"/>
      <c r="G530" s="155"/>
    </row>
    <row r="531" spans="1:7" x14ac:dyDescent="0.25">
      <c r="A531" s="155" t="s">
        <v>2680</v>
      </c>
      <c r="B531" s="117" t="s">
        <v>359</v>
      </c>
      <c r="C531" s="180"/>
      <c r="D531" s="176"/>
      <c r="E531" s="155"/>
      <c r="F531" s="155"/>
      <c r="G531" s="142"/>
    </row>
    <row r="532" spans="1:7" x14ac:dyDescent="0.25">
      <c r="A532" s="155" t="s">
        <v>2681</v>
      </c>
      <c r="B532" s="117" t="s">
        <v>359</v>
      </c>
      <c r="C532" s="180"/>
      <c r="D532" s="176"/>
      <c r="E532" s="155"/>
      <c r="F532" s="155"/>
      <c r="G532" s="142"/>
    </row>
    <row r="533" spans="1:7" x14ac:dyDescent="0.25">
      <c r="A533" s="155" t="s">
        <v>2682</v>
      </c>
      <c r="B533" s="117" t="s">
        <v>359</v>
      </c>
      <c r="C533" s="180"/>
      <c r="D533" s="176"/>
      <c r="E533" s="155"/>
      <c r="F533" s="155"/>
      <c r="G533" s="142"/>
    </row>
    <row r="534" spans="1:7" x14ac:dyDescent="0.25">
      <c r="A534" s="114"/>
      <c r="B534" s="114" t="s">
        <v>2683</v>
      </c>
      <c r="C534" s="114" t="s">
        <v>314</v>
      </c>
      <c r="D534" s="114" t="s">
        <v>1436</v>
      </c>
      <c r="E534" s="114"/>
      <c r="F534" s="114" t="s">
        <v>819</v>
      </c>
      <c r="G534" s="114" t="s">
        <v>1437</v>
      </c>
    </row>
    <row r="535" spans="1:7" x14ac:dyDescent="0.25">
      <c r="A535" s="155" t="s">
        <v>2684</v>
      </c>
      <c r="B535" s="153" t="s">
        <v>1059</v>
      </c>
      <c r="C535" s="176" t="s">
        <v>334</v>
      </c>
      <c r="D535" s="176" t="s">
        <v>334</v>
      </c>
      <c r="E535" s="101"/>
      <c r="F535" s="182" t="str">
        <f t="shared" ref="F535:F552" si="23">IF($C$553=0,"",IF(C535="[for completion]","",IF(C535="","",C535/$C$553)))</f>
        <v/>
      </c>
      <c r="G535" s="182" t="str">
        <f t="shared" ref="G535:G552" si="24">IF($D$553=0,"",IF(D535="[for completion]","",IF(D535="","",D535/$D$553)))</f>
        <v/>
      </c>
    </row>
    <row r="536" spans="1:7" x14ac:dyDescent="0.25">
      <c r="A536" s="155" t="s">
        <v>2685</v>
      </c>
      <c r="B536" s="153" t="s">
        <v>1059</v>
      </c>
      <c r="C536" s="176" t="s">
        <v>334</v>
      </c>
      <c r="D536" s="176" t="s">
        <v>334</v>
      </c>
      <c r="E536" s="101"/>
      <c r="F536" s="182" t="str">
        <f t="shared" si="23"/>
        <v/>
      </c>
      <c r="G536" s="182" t="str">
        <f t="shared" si="24"/>
        <v/>
      </c>
    </row>
    <row r="537" spans="1:7" x14ac:dyDescent="0.25">
      <c r="A537" s="155" t="s">
        <v>2686</v>
      </c>
      <c r="B537" s="153" t="s">
        <v>1059</v>
      </c>
      <c r="C537" s="176" t="s">
        <v>334</v>
      </c>
      <c r="D537" s="176" t="s">
        <v>334</v>
      </c>
      <c r="E537" s="101"/>
      <c r="F537" s="182" t="str">
        <f t="shared" si="23"/>
        <v/>
      </c>
      <c r="G537" s="182" t="str">
        <f t="shared" si="24"/>
        <v/>
      </c>
    </row>
    <row r="538" spans="1:7" x14ac:dyDescent="0.25">
      <c r="A538" s="155" t="s">
        <v>2687</v>
      </c>
      <c r="B538" s="153" t="s">
        <v>1059</v>
      </c>
      <c r="C538" s="176" t="s">
        <v>334</v>
      </c>
      <c r="D538" s="176" t="s">
        <v>334</v>
      </c>
      <c r="E538" s="101"/>
      <c r="F538" s="182" t="str">
        <f t="shared" si="23"/>
        <v/>
      </c>
      <c r="G538" s="182" t="str">
        <f t="shared" si="24"/>
        <v/>
      </c>
    </row>
    <row r="539" spans="1:7" x14ac:dyDescent="0.25">
      <c r="A539" s="155" t="s">
        <v>2688</v>
      </c>
      <c r="B539" s="153" t="s">
        <v>1059</v>
      </c>
      <c r="C539" s="176" t="s">
        <v>334</v>
      </c>
      <c r="D539" s="176" t="s">
        <v>334</v>
      </c>
      <c r="E539" s="101"/>
      <c r="F539" s="182" t="str">
        <f t="shared" si="23"/>
        <v/>
      </c>
      <c r="G539" s="182" t="str">
        <f t="shared" si="24"/>
        <v/>
      </c>
    </row>
    <row r="540" spans="1:7" x14ac:dyDescent="0.25">
      <c r="A540" s="155" t="s">
        <v>2689</v>
      </c>
      <c r="B540" s="153" t="s">
        <v>1059</v>
      </c>
      <c r="C540" s="176" t="s">
        <v>334</v>
      </c>
      <c r="D540" s="176" t="s">
        <v>334</v>
      </c>
      <c r="E540" s="101"/>
      <c r="F540" s="182" t="str">
        <f t="shared" si="23"/>
        <v/>
      </c>
      <c r="G540" s="182" t="str">
        <f t="shared" si="24"/>
        <v/>
      </c>
    </row>
    <row r="541" spans="1:7" x14ac:dyDescent="0.25">
      <c r="A541" s="155" t="s">
        <v>2690</v>
      </c>
      <c r="B541" s="153" t="s">
        <v>1059</v>
      </c>
      <c r="C541" s="176" t="s">
        <v>334</v>
      </c>
      <c r="D541" s="176" t="s">
        <v>334</v>
      </c>
      <c r="E541" s="101"/>
      <c r="F541" s="182" t="str">
        <f t="shared" si="23"/>
        <v/>
      </c>
      <c r="G541" s="182" t="str">
        <f t="shared" si="24"/>
        <v/>
      </c>
    </row>
    <row r="542" spans="1:7" x14ac:dyDescent="0.25">
      <c r="A542" s="155" t="s">
        <v>2691</v>
      </c>
      <c r="B542" s="153" t="s">
        <v>1059</v>
      </c>
      <c r="C542" s="176" t="s">
        <v>334</v>
      </c>
      <c r="D542" s="176" t="s">
        <v>334</v>
      </c>
      <c r="E542" s="101"/>
      <c r="F542" s="182" t="str">
        <f t="shared" si="23"/>
        <v/>
      </c>
      <c r="G542" s="182" t="str">
        <f t="shared" si="24"/>
        <v/>
      </c>
    </row>
    <row r="543" spans="1:7" x14ac:dyDescent="0.25">
      <c r="A543" s="155" t="s">
        <v>2692</v>
      </c>
      <c r="B543" s="153" t="s">
        <v>1059</v>
      </c>
      <c r="C543" s="176" t="s">
        <v>334</v>
      </c>
      <c r="D543" s="176" t="s">
        <v>334</v>
      </c>
      <c r="E543" s="101"/>
      <c r="F543" s="182" t="str">
        <f t="shared" si="23"/>
        <v/>
      </c>
      <c r="G543" s="182" t="str">
        <f t="shared" si="24"/>
        <v/>
      </c>
    </row>
    <row r="544" spans="1:7" x14ac:dyDescent="0.25">
      <c r="A544" s="155" t="s">
        <v>2693</v>
      </c>
      <c r="B544" s="153" t="s">
        <v>1059</v>
      </c>
      <c r="C544" s="176" t="s">
        <v>334</v>
      </c>
      <c r="D544" s="176" t="s">
        <v>334</v>
      </c>
      <c r="E544" s="101"/>
      <c r="F544" s="182" t="str">
        <f t="shared" si="23"/>
        <v/>
      </c>
      <c r="G544" s="182" t="str">
        <f t="shared" si="24"/>
        <v/>
      </c>
    </row>
    <row r="545" spans="1:7" x14ac:dyDescent="0.25">
      <c r="A545" s="155" t="s">
        <v>2694</v>
      </c>
      <c r="B545" s="153" t="s">
        <v>1059</v>
      </c>
      <c r="C545" s="176" t="s">
        <v>334</v>
      </c>
      <c r="D545" s="176" t="s">
        <v>334</v>
      </c>
      <c r="E545" s="101"/>
      <c r="F545" s="182" t="str">
        <f t="shared" si="23"/>
        <v/>
      </c>
      <c r="G545" s="182" t="str">
        <f t="shared" si="24"/>
        <v/>
      </c>
    </row>
    <row r="546" spans="1:7" x14ac:dyDescent="0.25">
      <c r="A546" s="155" t="s">
        <v>2695</v>
      </c>
      <c r="B546" s="153" t="s">
        <v>1059</v>
      </c>
      <c r="C546" s="176" t="s">
        <v>334</v>
      </c>
      <c r="D546" s="176" t="s">
        <v>334</v>
      </c>
      <c r="E546" s="101"/>
      <c r="F546" s="182" t="str">
        <f t="shared" si="23"/>
        <v/>
      </c>
      <c r="G546" s="182" t="str">
        <f t="shared" si="24"/>
        <v/>
      </c>
    </row>
    <row r="547" spans="1:7" x14ac:dyDescent="0.25">
      <c r="A547" s="155" t="s">
        <v>2696</v>
      </c>
      <c r="B547" s="153" t="s">
        <v>1059</v>
      </c>
      <c r="C547" s="176" t="s">
        <v>334</v>
      </c>
      <c r="D547" s="176" t="s">
        <v>334</v>
      </c>
      <c r="E547" s="101"/>
      <c r="F547" s="182" t="str">
        <f t="shared" si="23"/>
        <v/>
      </c>
      <c r="G547" s="182" t="str">
        <f t="shared" si="24"/>
        <v/>
      </c>
    </row>
    <row r="548" spans="1:7" x14ac:dyDescent="0.25">
      <c r="A548" s="155" t="s">
        <v>2697</v>
      </c>
      <c r="B548" s="153" t="s">
        <v>1059</v>
      </c>
      <c r="C548" s="176" t="s">
        <v>334</v>
      </c>
      <c r="D548" s="176" t="s">
        <v>334</v>
      </c>
      <c r="E548" s="101"/>
      <c r="F548" s="182" t="str">
        <f t="shared" si="23"/>
        <v/>
      </c>
      <c r="G548" s="182" t="str">
        <f t="shared" si="24"/>
        <v/>
      </c>
    </row>
    <row r="549" spans="1:7" x14ac:dyDescent="0.25">
      <c r="A549" s="155" t="s">
        <v>2698</v>
      </c>
      <c r="B549" s="153" t="s">
        <v>1059</v>
      </c>
      <c r="C549" s="176" t="s">
        <v>334</v>
      </c>
      <c r="D549" s="176" t="s">
        <v>334</v>
      </c>
      <c r="E549" s="101"/>
      <c r="F549" s="182" t="str">
        <f t="shared" si="23"/>
        <v/>
      </c>
      <c r="G549" s="182" t="str">
        <f t="shared" si="24"/>
        <v/>
      </c>
    </row>
    <row r="550" spans="1:7" x14ac:dyDescent="0.25">
      <c r="A550" s="155" t="s">
        <v>2699</v>
      </c>
      <c r="B550" s="153" t="s">
        <v>1059</v>
      </c>
      <c r="C550" s="176" t="s">
        <v>334</v>
      </c>
      <c r="D550" s="176" t="s">
        <v>334</v>
      </c>
      <c r="E550" s="101"/>
      <c r="F550" s="182" t="str">
        <f t="shared" si="23"/>
        <v/>
      </c>
      <c r="G550" s="182" t="str">
        <f t="shared" si="24"/>
        <v/>
      </c>
    </row>
    <row r="551" spans="1:7" x14ac:dyDescent="0.25">
      <c r="A551" s="155" t="s">
        <v>2700</v>
      </c>
      <c r="B551" s="153" t="s">
        <v>1059</v>
      </c>
      <c r="C551" s="176" t="s">
        <v>334</v>
      </c>
      <c r="D551" s="176" t="s">
        <v>334</v>
      </c>
      <c r="E551" s="101"/>
      <c r="F551" s="182" t="str">
        <f t="shared" si="23"/>
        <v/>
      </c>
      <c r="G551" s="182" t="str">
        <f t="shared" si="24"/>
        <v/>
      </c>
    </row>
    <row r="552" spans="1:7" x14ac:dyDescent="0.25">
      <c r="A552" s="155" t="s">
        <v>2701</v>
      </c>
      <c r="B552" s="141" t="s">
        <v>1191</v>
      </c>
      <c r="C552" s="176" t="s">
        <v>334</v>
      </c>
      <c r="D552" s="176" t="s">
        <v>334</v>
      </c>
      <c r="E552" s="101"/>
      <c r="F552" s="182" t="str">
        <f t="shared" si="23"/>
        <v/>
      </c>
      <c r="G552" s="182" t="str">
        <f t="shared" si="24"/>
        <v/>
      </c>
    </row>
    <row r="553" spans="1:7" x14ac:dyDescent="0.25">
      <c r="A553" s="155" t="s">
        <v>2702</v>
      </c>
      <c r="B553" s="141" t="s">
        <v>357</v>
      </c>
      <c r="C553" s="179">
        <f>SUM(C535:C552)</f>
        <v>0</v>
      </c>
      <c r="D553" s="152">
        <f>SUM(D535:D552)</f>
        <v>0</v>
      </c>
      <c r="E553" s="101"/>
      <c r="F553" s="181">
        <f>SUM(F535:F552)</f>
        <v>0</v>
      </c>
      <c r="G553" s="181">
        <f>SUM(G535:G552)</f>
        <v>0</v>
      </c>
    </row>
    <row r="554" spans="1:7" x14ac:dyDescent="0.25">
      <c r="A554" s="155" t="s">
        <v>2703</v>
      </c>
      <c r="B554" s="141"/>
      <c r="C554" s="155"/>
      <c r="D554" s="155"/>
      <c r="E554" s="101"/>
      <c r="F554" s="101"/>
      <c r="G554" s="101"/>
    </row>
    <row r="555" spans="1:7" x14ac:dyDescent="0.25">
      <c r="A555" s="155" t="s">
        <v>2704</v>
      </c>
      <c r="B555" s="141"/>
      <c r="C555" s="155"/>
      <c r="D555" s="155"/>
      <c r="E555" s="101"/>
      <c r="F555" s="101"/>
      <c r="G555" s="101"/>
    </row>
    <row r="556" spans="1:7" x14ac:dyDescent="0.25">
      <c r="A556" s="155" t="s">
        <v>2705</v>
      </c>
      <c r="B556" s="141"/>
      <c r="C556" s="155"/>
      <c r="D556" s="155"/>
      <c r="E556" s="101"/>
      <c r="F556" s="101"/>
      <c r="G556" s="101"/>
    </row>
    <row r="557" spans="1:7" x14ac:dyDescent="0.25">
      <c r="A557" s="114"/>
      <c r="B557" s="114" t="s">
        <v>2706</v>
      </c>
      <c r="C557" s="114" t="s">
        <v>314</v>
      </c>
      <c r="D557" s="114" t="s">
        <v>1436</v>
      </c>
      <c r="E557" s="114"/>
      <c r="F557" s="114" t="s">
        <v>819</v>
      </c>
      <c r="G557" s="114" t="s">
        <v>2707</v>
      </c>
    </row>
    <row r="558" spans="1:7" x14ac:dyDescent="0.25">
      <c r="A558" s="155" t="s">
        <v>2708</v>
      </c>
      <c r="B558" s="153" t="s">
        <v>1059</v>
      </c>
      <c r="C558" s="178" t="s">
        <v>334</v>
      </c>
      <c r="D558" s="139" t="s">
        <v>334</v>
      </c>
      <c r="E558" s="101"/>
      <c r="F558" s="182" t="str">
        <f t="shared" ref="F558:F575" si="25">IF($C$576=0,"",IF(C558="[for completion]","",IF(C558="","",C558/$C$576)))</f>
        <v/>
      </c>
      <c r="G558" s="182" t="str">
        <f t="shared" ref="G558:G575" si="26">IF($D$576=0,"",IF(D558="[for completion]","",IF(D558="","",D558/$D$576)))</f>
        <v/>
      </c>
    </row>
    <row r="559" spans="1:7" x14ac:dyDescent="0.25">
      <c r="A559" s="155" t="s">
        <v>2709</v>
      </c>
      <c r="B559" s="153" t="s">
        <v>1059</v>
      </c>
      <c r="C559" s="178" t="s">
        <v>334</v>
      </c>
      <c r="D559" s="139" t="s">
        <v>334</v>
      </c>
      <c r="E559" s="101"/>
      <c r="F559" s="182" t="str">
        <f t="shared" si="25"/>
        <v/>
      </c>
      <c r="G559" s="182" t="str">
        <f t="shared" si="26"/>
        <v/>
      </c>
    </row>
    <row r="560" spans="1:7" x14ac:dyDescent="0.25">
      <c r="A560" s="155" t="s">
        <v>2710</v>
      </c>
      <c r="B560" s="153" t="s">
        <v>1059</v>
      </c>
      <c r="C560" s="178" t="s">
        <v>334</v>
      </c>
      <c r="D560" s="139" t="s">
        <v>334</v>
      </c>
      <c r="E560" s="101"/>
      <c r="F560" s="182" t="str">
        <f t="shared" si="25"/>
        <v/>
      </c>
      <c r="G560" s="182" t="str">
        <f t="shared" si="26"/>
        <v/>
      </c>
    </row>
    <row r="561" spans="1:7" x14ac:dyDescent="0.25">
      <c r="A561" s="155" t="s">
        <v>2711</v>
      </c>
      <c r="B561" s="153" t="s">
        <v>1059</v>
      </c>
      <c r="C561" s="178" t="s">
        <v>334</v>
      </c>
      <c r="D561" s="139" t="s">
        <v>334</v>
      </c>
      <c r="E561" s="101"/>
      <c r="F561" s="182" t="str">
        <f t="shared" si="25"/>
        <v/>
      </c>
      <c r="G561" s="182" t="str">
        <f t="shared" si="26"/>
        <v/>
      </c>
    </row>
    <row r="562" spans="1:7" x14ac:dyDescent="0.25">
      <c r="A562" s="155" t="s">
        <v>2712</v>
      </c>
      <c r="B562" s="153" t="s">
        <v>1059</v>
      </c>
      <c r="C562" s="178" t="s">
        <v>334</v>
      </c>
      <c r="D562" s="139" t="s">
        <v>334</v>
      </c>
      <c r="E562" s="101"/>
      <c r="F562" s="182" t="str">
        <f t="shared" si="25"/>
        <v/>
      </c>
      <c r="G562" s="182" t="str">
        <f t="shared" si="26"/>
        <v/>
      </c>
    </row>
    <row r="563" spans="1:7" x14ac:dyDescent="0.25">
      <c r="A563" s="155" t="s">
        <v>2713</v>
      </c>
      <c r="B563" s="153" t="s">
        <v>1059</v>
      </c>
      <c r="C563" s="178" t="s">
        <v>334</v>
      </c>
      <c r="D563" s="139" t="s">
        <v>334</v>
      </c>
      <c r="E563" s="101"/>
      <c r="F563" s="182" t="str">
        <f t="shared" si="25"/>
        <v/>
      </c>
      <c r="G563" s="182" t="str">
        <f t="shared" si="26"/>
        <v/>
      </c>
    </row>
    <row r="564" spans="1:7" x14ac:dyDescent="0.25">
      <c r="A564" s="155" t="s">
        <v>2714</v>
      </c>
      <c r="B564" s="153" t="s">
        <v>1059</v>
      </c>
      <c r="C564" s="178" t="s">
        <v>334</v>
      </c>
      <c r="D564" s="139" t="s">
        <v>334</v>
      </c>
      <c r="E564" s="101"/>
      <c r="F564" s="182" t="str">
        <f t="shared" si="25"/>
        <v/>
      </c>
      <c r="G564" s="182" t="str">
        <f t="shared" si="26"/>
        <v/>
      </c>
    </row>
    <row r="565" spans="1:7" x14ac:dyDescent="0.25">
      <c r="A565" s="155" t="s">
        <v>2715</v>
      </c>
      <c r="B565" s="153" t="s">
        <v>1059</v>
      </c>
      <c r="C565" s="178" t="s">
        <v>334</v>
      </c>
      <c r="D565" s="139" t="s">
        <v>334</v>
      </c>
      <c r="E565" s="101"/>
      <c r="F565" s="182" t="str">
        <f t="shared" si="25"/>
        <v/>
      </c>
      <c r="G565" s="182" t="str">
        <f t="shared" si="26"/>
        <v/>
      </c>
    </row>
    <row r="566" spans="1:7" x14ac:dyDescent="0.25">
      <c r="A566" s="155" t="s">
        <v>2716</v>
      </c>
      <c r="B566" s="153" t="s">
        <v>1059</v>
      </c>
      <c r="C566" s="178" t="s">
        <v>334</v>
      </c>
      <c r="D566" s="139" t="s">
        <v>334</v>
      </c>
      <c r="E566" s="101"/>
      <c r="F566" s="182" t="str">
        <f t="shared" si="25"/>
        <v/>
      </c>
      <c r="G566" s="182" t="str">
        <f t="shared" si="26"/>
        <v/>
      </c>
    </row>
    <row r="567" spans="1:7" x14ac:dyDescent="0.25">
      <c r="A567" s="155" t="s">
        <v>2717</v>
      </c>
      <c r="B567" s="153" t="s">
        <v>1059</v>
      </c>
      <c r="C567" s="178" t="s">
        <v>334</v>
      </c>
      <c r="D567" s="139" t="s">
        <v>334</v>
      </c>
      <c r="E567" s="101"/>
      <c r="F567" s="182" t="str">
        <f t="shared" si="25"/>
        <v/>
      </c>
      <c r="G567" s="182" t="str">
        <f t="shared" si="26"/>
        <v/>
      </c>
    </row>
    <row r="568" spans="1:7" x14ac:dyDescent="0.25">
      <c r="A568" s="155" t="s">
        <v>2718</v>
      </c>
      <c r="B568" s="153" t="s">
        <v>1059</v>
      </c>
      <c r="C568" s="178" t="s">
        <v>334</v>
      </c>
      <c r="D568" s="139" t="s">
        <v>334</v>
      </c>
      <c r="E568" s="101"/>
      <c r="F568" s="182" t="str">
        <f t="shared" si="25"/>
        <v/>
      </c>
      <c r="G568" s="182" t="str">
        <f t="shared" si="26"/>
        <v/>
      </c>
    </row>
    <row r="569" spans="1:7" x14ac:dyDescent="0.25">
      <c r="A569" s="155" t="s">
        <v>2719</v>
      </c>
      <c r="B569" s="153" t="s">
        <v>1059</v>
      </c>
      <c r="C569" s="178" t="s">
        <v>334</v>
      </c>
      <c r="D569" s="139" t="s">
        <v>334</v>
      </c>
      <c r="E569" s="101"/>
      <c r="F569" s="182" t="str">
        <f t="shared" si="25"/>
        <v/>
      </c>
      <c r="G569" s="182" t="str">
        <f t="shared" si="26"/>
        <v/>
      </c>
    </row>
    <row r="570" spans="1:7" x14ac:dyDescent="0.25">
      <c r="A570" s="155" t="s">
        <v>2720</v>
      </c>
      <c r="B570" s="153" t="s">
        <v>1059</v>
      </c>
      <c r="C570" s="178" t="s">
        <v>334</v>
      </c>
      <c r="D570" s="139" t="s">
        <v>334</v>
      </c>
      <c r="E570" s="101"/>
      <c r="F570" s="182" t="str">
        <f t="shared" si="25"/>
        <v/>
      </c>
      <c r="G570" s="182" t="str">
        <f t="shared" si="26"/>
        <v/>
      </c>
    </row>
    <row r="571" spans="1:7" x14ac:dyDescent="0.25">
      <c r="A571" s="155" t="s">
        <v>2721</v>
      </c>
      <c r="B571" s="153" t="s">
        <v>1059</v>
      </c>
      <c r="C571" s="178" t="s">
        <v>334</v>
      </c>
      <c r="D571" s="139" t="s">
        <v>334</v>
      </c>
      <c r="E571" s="101"/>
      <c r="F571" s="182" t="str">
        <f t="shared" si="25"/>
        <v/>
      </c>
      <c r="G571" s="182" t="str">
        <f t="shared" si="26"/>
        <v/>
      </c>
    </row>
    <row r="572" spans="1:7" x14ac:dyDescent="0.25">
      <c r="A572" s="155" t="s">
        <v>2722</v>
      </c>
      <c r="B572" s="153" t="s">
        <v>1059</v>
      </c>
      <c r="C572" s="178" t="s">
        <v>334</v>
      </c>
      <c r="D572" s="139" t="s">
        <v>334</v>
      </c>
      <c r="E572" s="101"/>
      <c r="F572" s="182" t="str">
        <f t="shared" si="25"/>
        <v/>
      </c>
      <c r="G572" s="182" t="str">
        <f t="shared" si="26"/>
        <v/>
      </c>
    </row>
    <row r="573" spans="1:7" x14ac:dyDescent="0.25">
      <c r="A573" s="155" t="s">
        <v>2723</v>
      </c>
      <c r="B573" s="153" t="s">
        <v>1059</v>
      </c>
      <c r="C573" s="178" t="s">
        <v>334</v>
      </c>
      <c r="D573" s="139" t="s">
        <v>334</v>
      </c>
      <c r="E573" s="101"/>
      <c r="F573" s="182" t="str">
        <f t="shared" si="25"/>
        <v/>
      </c>
      <c r="G573" s="182" t="str">
        <f t="shared" si="26"/>
        <v/>
      </c>
    </row>
    <row r="574" spans="1:7" x14ac:dyDescent="0.25">
      <c r="A574" s="155" t="s">
        <v>2724</v>
      </c>
      <c r="B574" s="153" t="s">
        <v>1059</v>
      </c>
      <c r="C574" s="178" t="s">
        <v>334</v>
      </c>
      <c r="D574" s="139" t="s">
        <v>334</v>
      </c>
      <c r="E574" s="101"/>
      <c r="F574" s="182" t="str">
        <f t="shared" si="25"/>
        <v/>
      </c>
      <c r="G574" s="182" t="str">
        <f t="shared" si="26"/>
        <v/>
      </c>
    </row>
    <row r="575" spans="1:7" x14ac:dyDescent="0.25">
      <c r="A575" s="155" t="s">
        <v>2725</v>
      </c>
      <c r="B575" s="141" t="s">
        <v>1191</v>
      </c>
      <c r="C575" s="178" t="s">
        <v>334</v>
      </c>
      <c r="D575" s="139" t="s">
        <v>334</v>
      </c>
      <c r="E575" s="101"/>
      <c r="F575" s="182" t="str">
        <f t="shared" si="25"/>
        <v/>
      </c>
      <c r="G575" s="182" t="str">
        <f t="shared" si="26"/>
        <v/>
      </c>
    </row>
    <row r="576" spans="1:7" x14ac:dyDescent="0.25">
      <c r="A576" s="155" t="s">
        <v>2726</v>
      </c>
      <c r="B576" s="141" t="s">
        <v>357</v>
      </c>
      <c r="C576" s="179">
        <f>SUM(C558:C575)</f>
        <v>0</v>
      </c>
      <c r="D576" s="152">
        <f>SUM(D558:D575)</f>
        <v>0</v>
      </c>
      <c r="E576" s="101"/>
      <c r="F576" s="181">
        <f>SUM(F558:F575)</f>
        <v>0</v>
      </c>
      <c r="G576" s="181">
        <f>SUM(G558:G575)</f>
        <v>0</v>
      </c>
    </row>
    <row r="577" spans="1:7" x14ac:dyDescent="0.25">
      <c r="A577" s="114"/>
      <c r="B577" s="114" t="s">
        <v>2727</v>
      </c>
      <c r="C577" s="114" t="s">
        <v>314</v>
      </c>
      <c r="D577" s="114" t="s">
        <v>1436</v>
      </c>
      <c r="E577" s="114"/>
      <c r="F577" s="114" t="s">
        <v>819</v>
      </c>
      <c r="G577" s="114" t="s">
        <v>1437</v>
      </c>
    </row>
    <row r="578" spans="1:7" x14ac:dyDescent="0.25">
      <c r="A578" s="155" t="s">
        <v>2728</v>
      </c>
      <c r="B578" s="141" t="s">
        <v>1221</v>
      </c>
      <c r="C578" s="176" t="s">
        <v>334</v>
      </c>
      <c r="D578" s="176" t="s">
        <v>334</v>
      </c>
      <c r="E578" s="101"/>
      <c r="F578" s="182" t="str">
        <f t="shared" ref="F578:F587" si="27">IF($C$588=0,"",IF(C578="[for completion]","",IF(C578="","",C578/$C$588)))</f>
        <v/>
      </c>
      <c r="G578" s="182" t="str">
        <f t="shared" ref="G578:G587" si="28">IF($D$588=0,"",IF(D578="[for completion]","",IF(D578="","",D578/$D$588)))</f>
        <v/>
      </c>
    </row>
    <row r="579" spans="1:7" x14ac:dyDescent="0.25">
      <c r="A579" s="155" t="s">
        <v>2729</v>
      </c>
      <c r="B579" s="141" t="s">
        <v>1223</v>
      </c>
      <c r="C579" s="176" t="s">
        <v>334</v>
      </c>
      <c r="D579" s="176" t="s">
        <v>334</v>
      </c>
      <c r="E579" s="101"/>
      <c r="F579" s="182" t="str">
        <f t="shared" si="27"/>
        <v/>
      </c>
      <c r="G579" s="182" t="str">
        <f t="shared" si="28"/>
        <v/>
      </c>
    </row>
    <row r="580" spans="1:7" x14ac:dyDescent="0.25">
      <c r="A580" s="155" t="s">
        <v>2730</v>
      </c>
      <c r="B580" s="141" t="s">
        <v>1225</v>
      </c>
      <c r="C580" s="176" t="s">
        <v>334</v>
      </c>
      <c r="D580" s="176" t="s">
        <v>334</v>
      </c>
      <c r="E580" s="101"/>
      <c r="F580" s="182" t="str">
        <f t="shared" si="27"/>
        <v/>
      </c>
      <c r="G580" s="182" t="str">
        <f t="shared" si="28"/>
        <v/>
      </c>
    </row>
    <row r="581" spans="1:7" x14ac:dyDescent="0.25">
      <c r="A581" s="155" t="s">
        <v>2731</v>
      </c>
      <c r="B581" s="141" t="s">
        <v>1227</v>
      </c>
      <c r="C581" s="176" t="s">
        <v>334</v>
      </c>
      <c r="D581" s="176" t="s">
        <v>334</v>
      </c>
      <c r="E581" s="101"/>
      <c r="F581" s="182" t="str">
        <f t="shared" si="27"/>
        <v/>
      </c>
      <c r="G581" s="182" t="str">
        <f t="shared" si="28"/>
        <v/>
      </c>
    </row>
    <row r="582" spans="1:7" x14ac:dyDescent="0.25">
      <c r="A582" s="155" t="s">
        <v>2732</v>
      </c>
      <c r="B582" s="141" t="s">
        <v>1229</v>
      </c>
      <c r="C582" s="176" t="s">
        <v>334</v>
      </c>
      <c r="D582" s="176" t="s">
        <v>334</v>
      </c>
      <c r="E582" s="101"/>
      <c r="F582" s="182" t="str">
        <f t="shared" si="27"/>
        <v/>
      </c>
      <c r="G582" s="182" t="str">
        <f t="shared" si="28"/>
        <v/>
      </c>
    </row>
    <row r="583" spans="1:7" x14ac:dyDescent="0.25">
      <c r="A583" s="155" t="s">
        <v>2733</v>
      </c>
      <c r="B583" s="141" t="s">
        <v>1231</v>
      </c>
      <c r="C583" s="176" t="s">
        <v>334</v>
      </c>
      <c r="D583" s="176" t="s">
        <v>334</v>
      </c>
      <c r="E583" s="101"/>
      <c r="F583" s="182" t="str">
        <f t="shared" si="27"/>
        <v/>
      </c>
      <c r="G583" s="182" t="str">
        <f t="shared" si="28"/>
        <v/>
      </c>
    </row>
    <row r="584" spans="1:7" x14ac:dyDescent="0.25">
      <c r="A584" s="155" t="s">
        <v>2734</v>
      </c>
      <c r="B584" s="141" t="s">
        <v>1233</v>
      </c>
      <c r="C584" s="176" t="s">
        <v>334</v>
      </c>
      <c r="D584" s="176" t="s">
        <v>334</v>
      </c>
      <c r="E584" s="101"/>
      <c r="F584" s="182" t="str">
        <f t="shared" si="27"/>
        <v/>
      </c>
      <c r="G584" s="182" t="str">
        <f t="shared" si="28"/>
        <v/>
      </c>
    </row>
    <row r="585" spans="1:7" x14ac:dyDescent="0.25">
      <c r="A585" s="155" t="s">
        <v>2735</v>
      </c>
      <c r="B585" s="141" t="s">
        <v>1235</v>
      </c>
      <c r="C585" s="176" t="s">
        <v>334</v>
      </c>
      <c r="D585" s="176" t="s">
        <v>334</v>
      </c>
      <c r="E585" s="101"/>
      <c r="F585" s="182" t="str">
        <f t="shared" si="27"/>
        <v/>
      </c>
      <c r="G585" s="182" t="str">
        <f t="shared" si="28"/>
        <v/>
      </c>
    </row>
    <row r="586" spans="1:7" x14ac:dyDescent="0.25">
      <c r="A586" s="155" t="s">
        <v>2736</v>
      </c>
      <c r="B586" s="141" t="s">
        <v>1237</v>
      </c>
      <c r="C586" s="176" t="s">
        <v>334</v>
      </c>
      <c r="D586" s="176" t="s">
        <v>334</v>
      </c>
      <c r="E586" s="101"/>
      <c r="F586" s="182" t="str">
        <f t="shared" si="27"/>
        <v/>
      </c>
      <c r="G586" s="182" t="str">
        <f t="shared" si="28"/>
        <v/>
      </c>
    </row>
    <row r="587" spans="1:7" x14ac:dyDescent="0.25">
      <c r="A587" s="155" t="s">
        <v>2737</v>
      </c>
      <c r="B587" s="141" t="s">
        <v>1191</v>
      </c>
      <c r="C587" s="176" t="s">
        <v>334</v>
      </c>
      <c r="D587" s="176" t="s">
        <v>334</v>
      </c>
      <c r="E587" s="101"/>
      <c r="F587" s="182" t="str">
        <f t="shared" si="27"/>
        <v/>
      </c>
      <c r="G587" s="182" t="str">
        <f t="shared" si="28"/>
        <v/>
      </c>
    </row>
    <row r="588" spans="1:7" x14ac:dyDescent="0.25">
      <c r="A588" s="155" t="s">
        <v>2738</v>
      </c>
      <c r="B588" s="141" t="s">
        <v>357</v>
      </c>
      <c r="C588" s="179">
        <f>SUM(C578:C587)</f>
        <v>0</v>
      </c>
      <c r="D588" s="152">
        <f>SUM(D578:D587)</f>
        <v>0</v>
      </c>
      <c r="E588" s="101"/>
      <c r="F588" s="181">
        <f>SUM(F578:F587)</f>
        <v>0</v>
      </c>
      <c r="G588" s="181">
        <f>SUM(G578:G587)</f>
        <v>0</v>
      </c>
    </row>
    <row r="590" spans="1:7" x14ac:dyDescent="0.25">
      <c r="A590" s="114"/>
      <c r="B590" s="114" t="s">
        <v>2739</v>
      </c>
      <c r="C590" s="114" t="s">
        <v>314</v>
      </c>
      <c r="D590" s="114" t="s">
        <v>1436</v>
      </c>
      <c r="E590" s="114"/>
      <c r="F590" s="114" t="s">
        <v>819</v>
      </c>
      <c r="G590" s="114" t="s">
        <v>1437</v>
      </c>
    </row>
    <row r="591" spans="1:7" x14ac:dyDescent="0.25">
      <c r="A591" s="155" t="s">
        <v>2740</v>
      </c>
      <c r="B591" s="141" t="s">
        <v>2741</v>
      </c>
      <c r="C591" s="176" t="s">
        <v>334</v>
      </c>
      <c r="D591" s="176" t="s">
        <v>334</v>
      </c>
      <c r="E591" s="101"/>
      <c r="F591" s="182" t="str">
        <f>IF($C$595=0,"",IF(C591="[for completion]","",IF(C591="","",C591/$C$595)))</f>
        <v/>
      </c>
      <c r="G591" s="182" t="str">
        <f>IF($D$595=0,"",IF(D591="[for completion]","",IF(D591="","",D591/$D$595)))</f>
        <v/>
      </c>
    </row>
    <row r="592" spans="1:7" x14ac:dyDescent="0.25">
      <c r="A592" s="155" t="s">
        <v>2742</v>
      </c>
      <c r="B592" s="100" t="s">
        <v>1262</v>
      </c>
      <c r="C592" s="176" t="s">
        <v>334</v>
      </c>
      <c r="D592" s="176" t="s">
        <v>334</v>
      </c>
      <c r="E592" s="101"/>
      <c r="F592" s="101"/>
      <c r="G592" s="182" t="str">
        <f>IF($D$595=0,"",IF(D592="[for completion]","",IF(D592="","",D592/$D$595)))</f>
        <v/>
      </c>
    </row>
    <row r="593" spans="1:7" x14ac:dyDescent="0.25">
      <c r="A593" s="155" t="s">
        <v>2743</v>
      </c>
      <c r="B593" s="141" t="s">
        <v>1255</v>
      </c>
      <c r="C593" s="176" t="s">
        <v>334</v>
      </c>
      <c r="D593" s="176" t="s">
        <v>334</v>
      </c>
      <c r="E593" s="101"/>
      <c r="F593" s="101"/>
      <c r="G593" s="182" t="str">
        <f>IF($D$595=0,"",IF(D593="[for completion]","",IF(D593="","",D593/$D$595)))</f>
        <v/>
      </c>
    </row>
    <row r="594" spans="1:7" x14ac:dyDescent="0.25">
      <c r="A594" s="155" t="s">
        <v>2744</v>
      </c>
      <c r="B594" s="155" t="s">
        <v>1191</v>
      </c>
      <c r="C594" s="176" t="s">
        <v>334</v>
      </c>
      <c r="D594" s="176" t="s">
        <v>334</v>
      </c>
      <c r="E594" s="101"/>
      <c r="F594" s="101"/>
      <c r="G594" s="182" t="str">
        <f>IF($D$595=0,"",IF(D594="[for completion]","",IF(D594="","",D594/$D$595)))</f>
        <v/>
      </c>
    </row>
    <row r="595" spans="1:7" x14ac:dyDescent="0.25">
      <c r="A595" s="155" t="s">
        <v>2745</v>
      </c>
      <c r="B595" s="141" t="s">
        <v>357</v>
      </c>
      <c r="C595" s="179">
        <f>SUM(C591:C594)</f>
        <v>0</v>
      </c>
      <c r="D595" s="152">
        <f>SUM(D591:D594)</f>
        <v>0</v>
      </c>
      <c r="E595" s="101"/>
      <c r="F595" s="181">
        <f>SUM(F591:F594)</f>
        <v>0</v>
      </c>
      <c r="G595" s="181">
        <f>SUM(G591:G594)</f>
        <v>0</v>
      </c>
    </row>
    <row r="596" spans="1:7" x14ac:dyDescent="0.25">
      <c r="A596" s="155"/>
    </row>
    <row r="597" spans="1:7" x14ac:dyDescent="0.25">
      <c r="A597" s="114"/>
      <c r="B597" s="114" t="s">
        <v>1503</v>
      </c>
      <c r="C597" s="114" t="s">
        <v>314</v>
      </c>
      <c r="D597" s="114" t="s">
        <v>1436</v>
      </c>
      <c r="E597" s="114"/>
      <c r="F597" s="114" t="s">
        <v>818</v>
      </c>
      <c r="G597" s="114" t="s">
        <v>1437</v>
      </c>
    </row>
    <row r="598" spans="1:7" x14ac:dyDescent="0.25">
      <c r="A598" s="155" t="s">
        <v>2746</v>
      </c>
      <c r="B598" s="153" t="s">
        <v>1059</v>
      </c>
      <c r="C598" s="155" t="s">
        <v>334</v>
      </c>
      <c r="D598" s="155" t="s">
        <v>334</v>
      </c>
      <c r="E598" s="142"/>
      <c r="F598" s="182" t="str">
        <f t="shared" ref="F598:F615" si="29">IF($C$616=0,"",IF(C598="[for completion]","",IF(C598="","",C598/$C$616)))</f>
        <v/>
      </c>
      <c r="G598" s="182" t="str">
        <f t="shared" ref="G598:G615" si="30">IF($D$616=0,"",IF(D598="[for completion]","",IF(D598="","",D598/$D$616)))</f>
        <v/>
      </c>
    </row>
    <row r="599" spans="1:7" x14ac:dyDescent="0.25">
      <c r="A599" s="155" t="s">
        <v>2747</v>
      </c>
      <c r="B599" s="153" t="s">
        <v>1059</v>
      </c>
      <c r="C599" s="155" t="s">
        <v>334</v>
      </c>
      <c r="D599" s="155" t="s">
        <v>334</v>
      </c>
      <c r="E599" s="142"/>
      <c r="F599" s="182" t="str">
        <f t="shared" si="29"/>
        <v/>
      </c>
      <c r="G599" s="182" t="str">
        <f t="shared" si="30"/>
        <v/>
      </c>
    </row>
    <row r="600" spans="1:7" x14ac:dyDescent="0.25">
      <c r="A600" s="155" t="s">
        <v>2748</v>
      </c>
      <c r="B600" s="153" t="s">
        <v>1059</v>
      </c>
      <c r="C600" s="155" t="s">
        <v>334</v>
      </c>
      <c r="D600" s="155" t="s">
        <v>334</v>
      </c>
      <c r="E600" s="142"/>
      <c r="F600" s="182" t="str">
        <f t="shared" si="29"/>
        <v/>
      </c>
      <c r="G600" s="182" t="str">
        <f t="shared" si="30"/>
        <v/>
      </c>
    </row>
    <row r="601" spans="1:7" x14ac:dyDescent="0.25">
      <c r="A601" s="155" t="s">
        <v>2749</v>
      </c>
      <c r="B601" s="153" t="s">
        <v>1059</v>
      </c>
      <c r="C601" s="155" t="s">
        <v>334</v>
      </c>
      <c r="D601" s="155" t="s">
        <v>334</v>
      </c>
      <c r="E601" s="142"/>
      <c r="F601" s="182" t="str">
        <f t="shared" si="29"/>
        <v/>
      </c>
      <c r="G601" s="182" t="str">
        <f t="shared" si="30"/>
        <v/>
      </c>
    </row>
    <row r="602" spans="1:7" x14ac:dyDescent="0.25">
      <c r="A602" s="155" t="s">
        <v>2750</v>
      </c>
      <c r="B602" s="153" t="s">
        <v>1059</v>
      </c>
      <c r="C602" s="155" t="s">
        <v>334</v>
      </c>
      <c r="D602" s="155" t="s">
        <v>334</v>
      </c>
      <c r="E602" s="142"/>
      <c r="F602" s="182" t="str">
        <f t="shared" si="29"/>
        <v/>
      </c>
      <c r="G602" s="182" t="str">
        <f t="shared" si="30"/>
        <v/>
      </c>
    </row>
    <row r="603" spans="1:7" x14ac:dyDescent="0.25">
      <c r="A603" s="155" t="s">
        <v>2751</v>
      </c>
      <c r="B603" s="153" t="s">
        <v>1059</v>
      </c>
      <c r="C603" s="155" t="s">
        <v>334</v>
      </c>
      <c r="D603" s="155" t="s">
        <v>334</v>
      </c>
      <c r="E603" s="142"/>
      <c r="F603" s="182" t="str">
        <f t="shared" si="29"/>
        <v/>
      </c>
      <c r="G603" s="182" t="str">
        <f t="shared" si="30"/>
        <v/>
      </c>
    </row>
    <row r="604" spans="1:7" x14ac:dyDescent="0.25">
      <c r="A604" s="155" t="s">
        <v>2752</v>
      </c>
      <c r="B604" s="153" t="s">
        <v>1059</v>
      </c>
      <c r="C604" s="155" t="s">
        <v>334</v>
      </c>
      <c r="D604" s="155" t="s">
        <v>334</v>
      </c>
      <c r="E604" s="142"/>
      <c r="F604" s="182" t="str">
        <f t="shared" si="29"/>
        <v/>
      </c>
      <c r="G604" s="182" t="str">
        <f t="shared" si="30"/>
        <v/>
      </c>
    </row>
    <row r="605" spans="1:7" x14ac:dyDescent="0.25">
      <c r="A605" s="155" t="s">
        <v>2753</v>
      </c>
      <c r="B605" s="153" t="s">
        <v>1059</v>
      </c>
      <c r="C605" s="155" t="s">
        <v>334</v>
      </c>
      <c r="D605" s="155" t="s">
        <v>334</v>
      </c>
      <c r="E605" s="142"/>
      <c r="F605" s="182" t="str">
        <f t="shared" si="29"/>
        <v/>
      </c>
      <c r="G605" s="182" t="str">
        <f t="shared" si="30"/>
        <v/>
      </c>
    </row>
    <row r="606" spans="1:7" x14ac:dyDescent="0.25">
      <c r="A606" s="155" t="s">
        <v>2754</v>
      </c>
      <c r="B606" s="153" t="s">
        <v>1059</v>
      </c>
      <c r="C606" s="155" t="s">
        <v>334</v>
      </c>
      <c r="D606" s="155" t="s">
        <v>334</v>
      </c>
      <c r="E606" s="142"/>
      <c r="F606" s="182" t="str">
        <f t="shared" si="29"/>
        <v/>
      </c>
      <c r="G606" s="182" t="str">
        <f t="shared" si="30"/>
        <v/>
      </c>
    </row>
    <row r="607" spans="1:7" x14ac:dyDescent="0.25">
      <c r="A607" s="155" t="s">
        <v>2755</v>
      </c>
      <c r="B607" s="153" t="s">
        <v>1059</v>
      </c>
      <c r="C607" s="155" t="s">
        <v>334</v>
      </c>
      <c r="D607" s="155" t="s">
        <v>334</v>
      </c>
      <c r="E607" s="142"/>
      <c r="F607" s="182" t="str">
        <f t="shared" si="29"/>
        <v/>
      </c>
      <c r="G607" s="182" t="str">
        <f t="shared" si="30"/>
        <v/>
      </c>
    </row>
    <row r="608" spans="1:7" x14ac:dyDescent="0.25">
      <c r="A608" s="155" t="s">
        <v>2756</v>
      </c>
      <c r="B608" s="153" t="s">
        <v>1059</v>
      </c>
      <c r="C608" s="155" t="s">
        <v>334</v>
      </c>
      <c r="D608" s="155" t="s">
        <v>334</v>
      </c>
      <c r="E608" s="142"/>
      <c r="F608" s="182" t="str">
        <f t="shared" si="29"/>
        <v/>
      </c>
      <c r="G608" s="182" t="str">
        <f t="shared" si="30"/>
        <v/>
      </c>
    </row>
    <row r="609" spans="1:7" x14ac:dyDescent="0.25">
      <c r="A609" s="155" t="s">
        <v>2757</v>
      </c>
      <c r="B609" s="153" t="s">
        <v>1059</v>
      </c>
      <c r="C609" s="155" t="s">
        <v>334</v>
      </c>
      <c r="D609" s="155" t="s">
        <v>334</v>
      </c>
      <c r="E609" s="142"/>
      <c r="F609" s="182" t="str">
        <f t="shared" si="29"/>
        <v/>
      </c>
      <c r="G609" s="182" t="str">
        <f t="shared" si="30"/>
        <v/>
      </c>
    </row>
    <row r="610" spans="1:7" x14ac:dyDescent="0.25">
      <c r="A610" s="155" t="s">
        <v>2758</v>
      </c>
      <c r="B610" s="153" t="s">
        <v>1059</v>
      </c>
      <c r="C610" s="155" t="s">
        <v>334</v>
      </c>
      <c r="D610" s="155" t="s">
        <v>334</v>
      </c>
      <c r="E610" s="142"/>
      <c r="F610" s="182" t="str">
        <f t="shared" si="29"/>
        <v/>
      </c>
      <c r="G610" s="182" t="str">
        <f t="shared" si="30"/>
        <v/>
      </c>
    </row>
    <row r="611" spans="1:7" x14ac:dyDescent="0.25">
      <c r="A611" s="155" t="s">
        <v>2759</v>
      </c>
      <c r="B611" s="153" t="s">
        <v>1059</v>
      </c>
      <c r="C611" s="155" t="s">
        <v>334</v>
      </c>
      <c r="D611" s="155" t="s">
        <v>334</v>
      </c>
      <c r="E611" s="142"/>
      <c r="F611" s="182" t="str">
        <f t="shared" si="29"/>
        <v/>
      </c>
      <c r="G611" s="182" t="str">
        <f t="shared" si="30"/>
        <v/>
      </c>
    </row>
    <row r="612" spans="1:7" x14ac:dyDescent="0.25">
      <c r="A612" s="155" t="s">
        <v>2760</v>
      </c>
      <c r="B612" s="153" t="s">
        <v>1059</v>
      </c>
      <c r="C612" s="155" t="s">
        <v>334</v>
      </c>
      <c r="D612" s="155" t="s">
        <v>334</v>
      </c>
      <c r="E612" s="142"/>
      <c r="F612" s="182" t="str">
        <f t="shared" si="29"/>
        <v/>
      </c>
      <c r="G612" s="182" t="str">
        <f t="shared" si="30"/>
        <v/>
      </c>
    </row>
    <row r="613" spans="1:7" x14ac:dyDescent="0.25">
      <c r="A613" s="155" t="s">
        <v>2761</v>
      </c>
      <c r="B613" s="153" t="s">
        <v>1059</v>
      </c>
      <c r="C613" s="155" t="s">
        <v>334</v>
      </c>
      <c r="D613" s="155" t="s">
        <v>334</v>
      </c>
      <c r="E613" s="142"/>
      <c r="F613" s="182" t="str">
        <f t="shared" si="29"/>
        <v/>
      </c>
      <c r="G613" s="182" t="str">
        <f t="shared" si="30"/>
        <v/>
      </c>
    </row>
    <row r="614" spans="1:7" x14ac:dyDescent="0.25">
      <c r="A614" s="155" t="s">
        <v>2762</v>
      </c>
      <c r="B614" s="153" t="s">
        <v>1059</v>
      </c>
      <c r="C614" s="155" t="s">
        <v>334</v>
      </c>
      <c r="D614" s="155" t="s">
        <v>334</v>
      </c>
      <c r="E614" s="142"/>
      <c r="F614" s="182" t="str">
        <f t="shared" si="29"/>
        <v/>
      </c>
      <c r="G614" s="182" t="str">
        <f t="shared" si="30"/>
        <v/>
      </c>
    </row>
    <row r="615" spans="1:7" x14ac:dyDescent="0.25">
      <c r="A615" s="155" t="s">
        <v>2763</v>
      </c>
      <c r="B615" s="141" t="s">
        <v>1191</v>
      </c>
      <c r="C615" s="155" t="s">
        <v>334</v>
      </c>
      <c r="D615" s="155" t="s">
        <v>334</v>
      </c>
      <c r="E615" s="142"/>
      <c r="F615" s="182" t="str">
        <f t="shared" si="29"/>
        <v/>
      </c>
      <c r="G615" s="182" t="str">
        <f t="shared" si="30"/>
        <v/>
      </c>
    </row>
    <row r="616" spans="1:7" x14ac:dyDescent="0.25">
      <c r="A616" s="155" t="s">
        <v>2764</v>
      </c>
      <c r="B616" s="141" t="s">
        <v>357</v>
      </c>
      <c r="C616" s="155">
        <f>SUM(C598:C615)</f>
        <v>0</v>
      </c>
      <c r="D616" s="155">
        <f>SUM(D598:D615)</f>
        <v>0</v>
      </c>
      <c r="E616" s="142"/>
      <c r="F616" s="208">
        <f>SUM(F598:F615)</f>
        <v>0</v>
      </c>
      <c r="G616" s="208">
        <f>SUM(G598:G615)</f>
        <v>0</v>
      </c>
    </row>
  </sheetData>
  <sheetProtection algorithmName="SHA-512" hashValue="Hl0veQjge7Bw/b+3wkDvrYvbdpY9Z1WfSCUruAUIm/by7T7beDwFdqjiDzxbohMXNDuCWmR/pmI4kbWBO84TnQ==" saltValue="fSQLJ5obszfnEGYkaGKwqg==" spinCount="100000" sheet="1" formatColumns="0" formatRows="0" insertHyperlinks="0" sort="0" autoFilter="0" pivotTables="0"/>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84" location="'2. Harmonised Glossary'!A11" display="Loan to Value (LTV) Information - Indexed" xr:uid="{00000000-0004-0000-0B00-000008000000}"/>
  </hyperlink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style="171" customWidth="1"/>
    <col min="2" max="2" width="59" style="171" customWidth="1"/>
    <col min="3" max="7" width="36.7109375" style="171" customWidth="1"/>
    <col min="8" max="8" width="9.140625" style="171" customWidth="1"/>
    <col min="9" max="16384" width="9.140625" style="171"/>
  </cols>
  <sheetData>
    <row r="1" spans="1:9" ht="45" customHeight="1" x14ac:dyDescent="0.25">
      <c r="A1" s="241" t="s">
        <v>2028</v>
      </c>
      <c r="B1" s="213"/>
    </row>
    <row r="2" spans="1:9" ht="31.5" customHeight="1" x14ac:dyDescent="0.25">
      <c r="A2" s="104" t="s">
        <v>2765</v>
      </c>
      <c r="B2" s="104"/>
      <c r="C2" s="142"/>
      <c r="D2" s="142"/>
      <c r="E2" s="142"/>
      <c r="F2" s="170" t="s">
        <v>265</v>
      </c>
      <c r="G2" s="105"/>
    </row>
    <row r="3" spans="1:9" x14ac:dyDescent="0.25">
      <c r="A3" s="142"/>
      <c r="B3" s="142"/>
      <c r="C3" s="142"/>
      <c r="D3" s="142"/>
      <c r="E3" s="142"/>
      <c r="F3" s="142"/>
      <c r="G3" s="142"/>
    </row>
    <row r="4" spans="1:9" ht="15.75" customHeight="1" thickBot="1" x14ac:dyDescent="0.3">
      <c r="A4" s="142"/>
      <c r="B4" s="142"/>
      <c r="C4" s="106"/>
      <c r="D4" s="142"/>
      <c r="E4" s="142"/>
      <c r="F4" s="142"/>
      <c r="G4" s="142"/>
    </row>
    <row r="5" spans="1:9" ht="60.75" customHeight="1" thickBot="1" x14ac:dyDescent="0.3">
      <c r="A5" s="107"/>
      <c r="B5" s="108" t="s">
        <v>266</v>
      </c>
      <c r="C5" s="109" t="s">
        <v>267</v>
      </c>
      <c r="D5" s="107"/>
      <c r="E5" s="256" t="s">
        <v>2766</v>
      </c>
      <c r="F5" s="257"/>
      <c r="G5" s="110" t="s">
        <v>2767</v>
      </c>
      <c r="H5" s="102"/>
    </row>
    <row r="6" spans="1:9" ht="30" x14ac:dyDescent="0.25">
      <c r="A6" s="155"/>
      <c r="B6" s="155"/>
      <c r="C6" s="155"/>
      <c r="D6" s="155"/>
      <c r="E6" t="s">
        <v>2768</v>
      </c>
      <c r="F6" s="111" t="s">
        <v>2768</v>
      </c>
      <c r="G6" s="111"/>
    </row>
    <row r="7" spans="1:9" ht="18.75" customHeight="1" x14ac:dyDescent="0.25">
      <c r="A7" s="112"/>
      <c r="B7" s="244" t="s">
        <v>2769</v>
      </c>
      <c r="C7" s="245"/>
      <c r="D7" s="132"/>
      <c r="E7" s="244" t="s">
        <v>2770</v>
      </c>
      <c r="F7" s="213"/>
      <c r="G7" s="213"/>
      <c r="H7" s="245"/>
    </row>
    <row r="8" spans="1:9" ht="18.75" customHeight="1" x14ac:dyDescent="0.25">
      <c r="A8" s="155"/>
      <c r="B8" s="258" t="s">
        <v>2771</v>
      </c>
      <c r="C8" s="259"/>
      <c r="D8" s="132"/>
      <c r="E8" s="260" t="s">
        <v>334</v>
      </c>
      <c r="F8" s="261"/>
      <c r="G8" s="261"/>
      <c r="H8" s="259"/>
    </row>
    <row r="9" spans="1:9" ht="18.75" customHeight="1" x14ac:dyDescent="0.25">
      <c r="A9" s="155"/>
      <c r="B9" s="258" t="s">
        <v>2772</v>
      </c>
      <c r="C9" s="259"/>
      <c r="D9" s="113"/>
      <c r="E9" s="262"/>
      <c r="F9" s="261"/>
      <c r="G9" s="261"/>
      <c r="H9" s="259"/>
      <c r="I9" s="102"/>
    </row>
    <row r="10" spans="1:9" x14ac:dyDescent="0.25">
      <c r="A10" s="135"/>
      <c r="B10" s="263"/>
      <c r="C10" s="213"/>
      <c r="D10" s="132"/>
      <c r="E10" s="262"/>
      <c r="F10" s="261"/>
      <c r="G10" s="261"/>
      <c r="H10" s="259"/>
      <c r="I10" s="102"/>
    </row>
    <row r="11" spans="1:9" ht="15.75" customHeight="1" thickBot="1" x14ac:dyDescent="0.3">
      <c r="A11" s="135"/>
      <c r="B11" s="264"/>
      <c r="C11" s="250"/>
      <c r="D11" s="113"/>
      <c r="E11" s="262"/>
      <c r="F11" s="261"/>
      <c r="G11" s="261"/>
      <c r="H11" s="259"/>
      <c r="I11" s="102"/>
    </row>
    <row r="12" spans="1:9" x14ac:dyDescent="0.25">
      <c r="A12" s="155"/>
      <c r="B12" s="174"/>
      <c r="C12" s="155"/>
      <c r="D12" s="155"/>
      <c r="E12" s="262"/>
      <c r="F12" s="261"/>
      <c r="G12" s="261"/>
      <c r="H12" s="259"/>
      <c r="I12" s="102"/>
    </row>
    <row r="13" spans="1:9" ht="15.75" customHeight="1" thickBot="1" x14ac:dyDescent="0.3">
      <c r="A13" s="155"/>
      <c r="B13" s="174"/>
      <c r="C13" s="155"/>
      <c r="D13" s="155"/>
      <c r="E13" s="251" t="s">
        <v>2773</v>
      </c>
      <c r="F13" s="252"/>
      <c r="G13" s="253" t="s">
        <v>2774</v>
      </c>
      <c r="H13" s="254"/>
      <c r="I13" s="102"/>
    </row>
    <row r="14" spans="1:9" x14ac:dyDescent="0.25">
      <c r="A14" s="155"/>
      <c r="B14" s="174"/>
      <c r="C14" s="155"/>
      <c r="D14" s="155"/>
      <c r="E14" s="133"/>
      <c r="F14" s="133"/>
      <c r="G14" s="155"/>
      <c r="H14" s="103"/>
    </row>
    <row r="15" spans="1:9" ht="18.75" customHeight="1" x14ac:dyDescent="0.25">
      <c r="A15" s="175"/>
      <c r="B15" s="255" t="s">
        <v>2775</v>
      </c>
      <c r="C15" s="213"/>
      <c r="D15" s="213"/>
      <c r="E15" s="175"/>
      <c r="F15" s="175"/>
      <c r="G15" s="175"/>
      <c r="H15" s="175"/>
    </row>
    <row r="16" spans="1:9" x14ac:dyDescent="0.25">
      <c r="A16" s="114"/>
      <c r="B16" s="114" t="s">
        <v>2776</v>
      </c>
      <c r="C16" s="114" t="s">
        <v>314</v>
      </c>
      <c r="D16" s="114" t="s">
        <v>2174</v>
      </c>
      <c r="E16" s="114"/>
      <c r="F16" s="114" t="s">
        <v>2777</v>
      </c>
      <c r="G16" s="114" t="s">
        <v>2778</v>
      </c>
      <c r="H16" s="114"/>
    </row>
    <row r="17" spans="1:8" x14ac:dyDescent="0.25">
      <c r="A17" s="155" t="s">
        <v>2779</v>
      </c>
      <c r="B17" s="141" t="s">
        <v>2780</v>
      </c>
      <c r="C17" s="176" t="s">
        <v>334</v>
      </c>
      <c r="D17" s="176" t="s">
        <v>334</v>
      </c>
      <c r="F17" s="182" t="str">
        <f>IF(OR('B1. HTT Mortgage Assets'!$C$15=0,C17="[For completion]"),"",C17/'B1. HTT Mortgage Assets'!$C$15)</f>
        <v/>
      </c>
      <c r="G17" s="182" t="str">
        <f>IF(OR('B1. HTT Mortgage Assets'!$F$28=0,D17="[For completion]"),"",D17/'B1. HTT Mortgage Assets'!$F$28)</f>
        <v/>
      </c>
    </row>
    <row r="18" spans="1:8" x14ac:dyDescent="0.25">
      <c r="A18" s="141" t="s">
        <v>2781</v>
      </c>
      <c r="B18" s="115"/>
      <c r="C18" s="141"/>
      <c r="D18" s="141"/>
      <c r="F18" s="141"/>
      <c r="G18" s="141"/>
    </row>
    <row r="19" spans="1:8" x14ac:dyDescent="0.25">
      <c r="A19" s="141" t="s">
        <v>2782</v>
      </c>
      <c r="B19" s="141"/>
      <c r="C19" s="141"/>
      <c r="D19" s="141"/>
      <c r="F19" s="141"/>
      <c r="G19" s="141"/>
    </row>
    <row r="20" spans="1:8" ht="18.75" customHeight="1" x14ac:dyDescent="0.25">
      <c r="A20" s="175"/>
      <c r="B20" s="255" t="s">
        <v>2772</v>
      </c>
      <c r="C20" s="213"/>
      <c r="D20" s="213"/>
      <c r="E20" s="175"/>
      <c r="F20" s="175"/>
      <c r="G20" s="175"/>
      <c r="H20" s="175"/>
    </row>
    <row r="21" spans="1:8" x14ac:dyDescent="0.25">
      <c r="A21" s="114"/>
      <c r="B21" s="114" t="s">
        <v>2783</v>
      </c>
      <c r="C21" s="114" t="s">
        <v>2784</v>
      </c>
      <c r="D21" s="114" t="s">
        <v>2785</v>
      </c>
      <c r="E21" s="114" t="s">
        <v>2786</v>
      </c>
      <c r="F21" s="114" t="s">
        <v>2787</v>
      </c>
      <c r="G21" s="114" t="s">
        <v>2788</v>
      </c>
      <c r="H21" s="114" t="s">
        <v>2789</v>
      </c>
    </row>
    <row r="22" spans="1:8" ht="15" customHeight="1" x14ac:dyDescent="0.25">
      <c r="A22" s="156"/>
      <c r="B22" s="116" t="s">
        <v>2790</v>
      </c>
      <c r="C22" s="116"/>
      <c r="D22" s="156"/>
      <c r="E22" s="156"/>
      <c r="F22" s="156"/>
      <c r="G22" s="156"/>
      <c r="H22" s="156"/>
    </row>
    <row r="23" spans="1:8" x14ac:dyDescent="0.25">
      <c r="A23" s="155" t="s">
        <v>2791</v>
      </c>
      <c r="B23" s="155" t="s">
        <v>2792</v>
      </c>
      <c r="C23" s="209" t="s">
        <v>334</v>
      </c>
      <c r="D23" s="209" t="s">
        <v>334</v>
      </c>
      <c r="E23" s="209" t="s">
        <v>334</v>
      </c>
      <c r="F23" s="209" t="s">
        <v>334</v>
      </c>
      <c r="G23" s="209" t="s">
        <v>334</v>
      </c>
      <c r="H23" s="210">
        <f>SUM(C23:G23)</f>
        <v>0</v>
      </c>
    </row>
    <row r="24" spans="1:8" x14ac:dyDescent="0.25">
      <c r="A24" s="155" t="s">
        <v>2793</v>
      </c>
      <c r="B24" s="155" t="s">
        <v>2794</v>
      </c>
      <c r="C24" s="209" t="s">
        <v>334</v>
      </c>
      <c r="D24" s="209" t="s">
        <v>334</v>
      </c>
      <c r="E24" s="209" t="s">
        <v>334</v>
      </c>
      <c r="F24" s="209" t="s">
        <v>334</v>
      </c>
      <c r="G24" s="209" t="s">
        <v>334</v>
      </c>
      <c r="H24" s="210">
        <f>SUM(C24:G24)</f>
        <v>0</v>
      </c>
    </row>
    <row r="25" spans="1:8" x14ac:dyDescent="0.25">
      <c r="A25" s="155" t="s">
        <v>2795</v>
      </c>
      <c r="B25" s="155" t="s">
        <v>1255</v>
      </c>
      <c r="C25" s="209" t="s">
        <v>334</v>
      </c>
      <c r="D25" s="209" t="s">
        <v>334</v>
      </c>
      <c r="E25" s="209" t="s">
        <v>334</v>
      </c>
      <c r="F25" s="209" t="s">
        <v>334</v>
      </c>
      <c r="G25" s="209" t="s">
        <v>334</v>
      </c>
      <c r="H25" s="210">
        <f>SUM(C25:G25)</f>
        <v>0</v>
      </c>
    </row>
    <row r="26" spans="1:8" x14ac:dyDescent="0.25">
      <c r="A26" s="155" t="s">
        <v>2796</v>
      </c>
      <c r="B26" s="155" t="s">
        <v>2797</v>
      </c>
      <c r="C26" s="194">
        <f>SUM(C23:C25)+SUM(C27:C32)</f>
        <v>0</v>
      </c>
      <c r="D26" s="194">
        <f>SUM(D23:D25)+SUM(D27:D32)</f>
        <v>0</v>
      </c>
      <c r="E26" s="194">
        <f>SUM(E23:E25)+SUM(E27:E32)</f>
        <v>0</v>
      </c>
      <c r="F26" s="194">
        <f>SUM(F23:F25)+SUM(F27:F32)</f>
        <v>0</v>
      </c>
      <c r="G26" s="194">
        <f>SUM(G23:G25)+SUM(G27:G32)</f>
        <v>0</v>
      </c>
      <c r="H26" s="194">
        <f>SUM(H23:H25)</f>
        <v>0</v>
      </c>
    </row>
    <row r="27" spans="1:8" x14ac:dyDescent="0.25">
      <c r="A27" s="155" t="s">
        <v>2798</v>
      </c>
      <c r="B27" s="140" t="s">
        <v>2799</v>
      </c>
      <c r="C27" s="209"/>
      <c r="D27" s="209"/>
      <c r="E27" s="209"/>
      <c r="F27" s="209"/>
      <c r="G27" s="209"/>
      <c r="H27" s="182">
        <f>IF(SUM(C27:G27)="","",SUM(C27:G27))</f>
        <v>0</v>
      </c>
    </row>
    <row r="28" spans="1:8" x14ac:dyDescent="0.25">
      <c r="A28" s="155" t="s">
        <v>2800</v>
      </c>
      <c r="B28" s="140" t="s">
        <v>2799</v>
      </c>
      <c r="C28" s="209"/>
      <c r="D28" s="209"/>
      <c r="E28" s="209"/>
      <c r="F28" s="209"/>
      <c r="G28" s="209"/>
      <c r="H28" s="210">
        <f>IF(SUM(C28:G28)="","",SUM(C28:G28))</f>
        <v>0</v>
      </c>
    </row>
    <row r="29" spans="1:8" x14ac:dyDescent="0.25">
      <c r="A29" s="155" t="s">
        <v>2801</v>
      </c>
      <c r="B29" s="140" t="s">
        <v>2799</v>
      </c>
      <c r="C29" s="209"/>
      <c r="D29" s="209"/>
      <c r="E29" s="209"/>
      <c r="F29" s="209"/>
      <c r="G29" s="209"/>
      <c r="H29" s="210">
        <f>IF(SUM(C29:G29)="","",SUM(C29:G29))</f>
        <v>0</v>
      </c>
    </row>
    <row r="30" spans="1:8" x14ac:dyDescent="0.25">
      <c r="A30" s="155" t="s">
        <v>2802</v>
      </c>
      <c r="B30" s="140" t="s">
        <v>2799</v>
      </c>
      <c r="C30" s="209"/>
      <c r="D30" s="209"/>
      <c r="E30" s="209"/>
      <c r="F30" s="209"/>
      <c r="G30" s="209"/>
      <c r="H30" s="210">
        <f>IF(SUM(C30:G30)="","",SUM(C30:G30))</f>
        <v>0</v>
      </c>
    </row>
    <row r="31" spans="1:8" x14ac:dyDescent="0.25">
      <c r="A31" s="155" t="s">
        <v>2803</v>
      </c>
      <c r="B31" s="140" t="s">
        <v>2799</v>
      </c>
      <c r="C31" s="178"/>
      <c r="D31" s="176"/>
      <c r="E31" s="176"/>
      <c r="F31" s="211"/>
      <c r="G31" s="118"/>
    </row>
    <row r="32" spans="1:8" x14ac:dyDescent="0.25">
      <c r="A32" s="155" t="s">
        <v>2804</v>
      </c>
      <c r="B32" s="140" t="s">
        <v>2799</v>
      </c>
      <c r="C32" s="179"/>
      <c r="D32" s="155"/>
      <c r="E32" s="155"/>
      <c r="F32" s="182"/>
      <c r="G32" s="101"/>
    </row>
    <row r="33" spans="1:7" x14ac:dyDescent="0.25">
      <c r="A33" s="155"/>
      <c r="B33" s="117"/>
      <c r="C33" s="179"/>
      <c r="D33" s="155"/>
      <c r="E33" s="155"/>
      <c r="F33" s="182"/>
      <c r="G33" s="101"/>
    </row>
    <row r="34" spans="1:7" x14ac:dyDescent="0.25">
      <c r="A34" s="155"/>
      <c r="B34" s="117"/>
      <c r="C34" s="179"/>
      <c r="D34" s="155"/>
      <c r="E34" s="155"/>
      <c r="F34" s="182"/>
      <c r="G34" s="101"/>
    </row>
    <row r="35" spans="1:7" x14ac:dyDescent="0.25">
      <c r="A35" s="155"/>
      <c r="B35" s="117"/>
      <c r="C35" s="179"/>
      <c r="D35" s="155"/>
      <c r="F35" s="182"/>
      <c r="G35" s="101"/>
    </row>
    <row r="36" spans="1:7" x14ac:dyDescent="0.25">
      <c r="A36" s="155"/>
      <c r="B36" s="155"/>
      <c r="C36" s="181"/>
      <c r="D36" s="181"/>
      <c r="E36" s="181"/>
      <c r="F36" s="181"/>
      <c r="G36" s="141"/>
    </row>
    <row r="37" spans="1:7" x14ac:dyDescent="0.25">
      <c r="A37" s="155"/>
      <c r="B37" s="155"/>
      <c r="C37" s="181"/>
      <c r="D37" s="181"/>
      <c r="E37" s="181"/>
      <c r="F37" s="181"/>
      <c r="G37" s="141"/>
    </row>
    <row r="38" spans="1:7" x14ac:dyDescent="0.25">
      <c r="A38" s="155"/>
      <c r="B38" s="155"/>
      <c r="C38" s="181"/>
      <c r="D38" s="181"/>
      <c r="E38" s="181"/>
      <c r="F38" s="181"/>
      <c r="G38" s="141"/>
    </row>
    <row r="39" spans="1:7" x14ac:dyDescent="0.25">
      <c r="A39" s="155"/>
      <c r="B39" s="155"/>
      <c r="C39" s="181"/>
      <c r="D39" s="181"/>
      <c r="E39" s="181"/>
      <c r="F39" s="181"/>
      <c r="G39" s="141"/>
    </row>
    <row r="40" spans="1:7" x14ac:dyDescent="0.25">
      <c r="A40" s="155"/>
      <c r="B40" s="155"/>
      <c r="C40" s="181"/>
      <c r="D40" s="181"/>
      <c r="E40" s="181"/>
      <c r="F40" s="181"/>
      <c r="G40" s="141"/>
    </row>
    <row r="41" spans="1:7" x14ac:dyDescent="0.25">
      <c r="A41" s="155"/>
      <c r="B41" s="155"/>
      <c r="C41" s="181"/>
      <c r="D41" s="181"/>
      <c r="E41" s="181"/>
      <c r="F41" s="181"/>
      <c r="G41" s="141"/>
    </row>
    <row r="42" spans="1:7" x14ac:dyDescent="0.25">
      <c r="A42" s="155"/>
      <c r="B42" s="155"/>
      <c r="C42" s="181"/>
      <c r="D42" s="181"/>
      <c r="E42" s="181"/>
      <c r="F42" s="181"/>
      <c r="G42" s="141"/>
    </row>
    <row r="43" spans="1:7" x14ac:dyDescent="0.25">
      <c r="A43" s="155"/>
      <c r="B43" s="155"/>
      <c r="C43" s="181"/>
      <c r="D43" s="181"/>
      <c r="E43" s="181"/>
      <c r="F43" s="181"/>
      <c r="G43" s="141"/>
    </row>
    <row r="44" spans="1:7" x14ac:dyDescent="0.25">
      <c r="A44" s="155"/>
      <c r="B44" s="155"/>
      <c r="C44" s="181"/>
      <c r="D44" s="181"/>
      <c r="E44" s="181"/>
      <c r="F44" s="181"/>
      <c r="G44" s="141"/>
    </row>
    <row r="45" spans="1:7" x14ac:dyDescent="0.25">
      <c r="A45" s="155"/>
      <c r="B45" s="155"/>
      <c r="C45" s="181"/>
      <c r="D45" s="181"/>
      <c r="E45" s="181"/>
      <c r="F45" s="181"/>
      <c r="G45" s="141"/>
    </row>
    <row r="46" spans="1:7" x14ac:dyDescent="0.25">
      <c r="A46" s="155"/>
      <c r="B46" s="155"/>
      <c r="C46" s="181"/>
      <c r="D46" s="181"/>
      <c r="E46" s="181"/>
      <c r="F46" s="181"/>
      <c r="G46" s="141"/>
    </row>
    <row r="47" spans="1:7" x14ac:dyDescent="0.25">
      <c r="A47" s="155"/>
      <c r="B47" s="155"/>
      <c r="C47" s="181"/>
      <c r="D47" s="181"/>
      <c r="E47" s="181"/>
      <c r="F47" s="181"/>
      <c r="G47" s="141"/>
    </row>
    <row r="48" spans="1:7" x14ac:dyDescent="0.25">
      <c r="A48" s="155"/>
      <c r="B48" s="155"/>
      <c r="C48" s="181"/>
      <c r="D48" s="181"/>
      <c r="E48" s="181"/>
      <c r="F48" s="181"/>
      <c r="G48" s="141"/>
    </row>
    <row r="49" spans="1:7" x14ac:dyDescent="0.25">
      <c r="A49" s="155"/>
      <c r="B49" s="155"/>
      <c r="C49" s="181"/>
      <c r="D49" s="181"/>
      <c r="E49" s="181"/>
      <c r="F49" s="181"/>
      <c r="G49" s="141"/>
    </row>
    <row r="50" spans="1:7" x14ac:dyDescent="0.25">
      <c r="A50" s="155"/>
      <c r="B50" s="155"/>
      <c r="C50" s="181"/>
      <c r="D50" s="181"/>
      <c r="E50" s="181"/>
      <c r="F50" s="181"/>
      <c r="G50" s="141"/>
    </row>
    <row r="51" spans="1:7" x14ac:dyDescent="0.25">
      <c r="A51" s="155"/>
      <c r="B51" s="155"/>
      <c r="C51" s="181"/>
      <c r="D51" s="181"/>
      <c r="E51" s="181"/>
      <c r="F51" s="181"/>
      <c r="G51" s="141"/>
    </row>
    <row r="52" spans="1:7" x14ac:dyDescent="0.25">
      <c r="A52" s="155"/>
      <c r="B52" s="155"/>
      <c r="C52" s="181"/>
      <c r="D52" s="181"/>
      <c r="E52" s="181"/>
      <c r="F52" s="181"/>
      <c r="G52" s="141"/>
    </row>
    <row r="53" spans="1:7" x14ac:dyDescent="0.25">
      <c r="A53" s="155"/>
      <c r="B53" s="155"/>
      <c r="C53" s="181"/>
      <c r="D53" s="181"/>
      <c r="E53" s="181"/>
      <c r="F53" s="181"/>
      <c r="G53" s="141"/>
    </row>
    <row r="54" spans="1:7" x14ac:dyDescent="0.25">
      <c r="A54" s="155"/>
      <c r="B54" s="155"/>
      <c r="C54" s="181"/>
      <c r="D54" s="181"/>
      <c r="E54" s="181"/>
      <c r="F54" s="181"/>
      <c r="G54" s="141"/>
    </row>
    <row r="55" spans="1:7" x14ac:dyDescent="0.25">
      <c r="A55" s="155"/>
      <c r="B55" s="155"/>
      <c r="C55" s="181"/>
      <c r="D55" s="181"/>
      <c r="E55" s="181"/>
      <c r="F55" s="181"/>
      <c r="G55" s="141"/>
    </row>
    <row r="56" spans="1:7" x14ac:dyDescent="0.25">
      <c r="A56" s="155"/>
      <c r="B56" s="155"/>
      <c r="C56" s="181"/>
      <c r="D56" s="181"/>
      <c r="E56" s="181"/>
      <c r="F56" s="181"/>
      <c r="G56" s="141"/>
    </row>
    <row r="57" spans="1:7" x14ac:dyDescent="0.25">
      <c r="A57" s="155"/>
      <c r="B57" s="155"/>
      <c r="C57" s="181"/>
      <c r="D57" s="181"/>
      <c r="E57" s="181"/>
      <c r="F57" s="181"/>
      <c r="G57" s="141"/>
    </row>
    <row r="58" spans="1:7" x14ac:dyDescent="0.25">
      <c r="A58" s="155"/>
      <c r="B58" s="155"/>
      <c r="C58" s="181"/>
      <c r="D58" s="181"/>
      <c r="E58" s="181"/>
      <c r="F58" s="181"/>
      <c r="G58" s="141"/>
    </row>
    <row r="59" spans="1:7" x14ac:dyDescent="0.25">
      <c r="A59" s="155"/>
      <c r="B59" s="155"/>
      <c r="C59" s="181"/>
      <c r="D59" s="181"/>
      <c r="E59" s="181"/>
      <c r="F59" s="181"/>
      <c r="G59" s="141"/>
    </row>
    <row r="60" spans="1:7" x14ac:dyDescent="0.25">
      <c r="A60" s="155"/>
      <c r="B60" s="155"/>
      <c r="C60" s="181"/>
      <c r="D60" s="181"/>
      <c r="E60" s="181"/>
      <c r="F60" s="181"/>
      <c r="G60" s="141"/>
    </row>
    <row r="61" spans="1:7" x14ac:dyDescent="0.25">
      <c r="A61" s="155"/>
      <c r="B61" s="155"/>
      <c r="C61" s="181"/>
      <c r="D61" s="181"/>
      <c r="E61" s="181"/>
      <c r="F61" s="181"/>
      <c r="G61" s="141"/>
    </row>
    <row r="62" spans="1:7" x14ac:dyDescent="0.25">
      <c r="A62" s="155"/>
      <c r="B62" s="155"/>
      <c r="C62" s="181"/>
      <c r="D62" s="181"/>
      <c r="E62" s="181"/>
      <c r="F62" s="181"/>
      <c r="G62" s="141"/>
    </row>
    <row r="63" spans="1:7" x14ac:dyDescent="0.25">
      <c r="A63" s="155"/>
      <c r="B63" s="119"/>
      <c r="C63" s="195"/>
      <c r="D63" s="195"/>
      <c r="E63" s="181"/>
      <c r="F63" s="195"/>
      <c r="G63" s="141"/>
    </row>
    <row r="64" spans="1:7" x14ac:dyDescent="0.25">
      <c r="A64" s="155"/>
      <c r="B64" s="155"/>
      <c r="C64" s="181"/>
      <c r="D64" s="181"/>
      <c r="E64" s="181"/>
      <c r="F64" s="181"/>
      <c r="G64" s="141"/>
    </row>
    <row r="65" spans="1:7" x14ac:dyDescent="0.25">
      <c r="A65" s="155"/>
      <c r="B65" s="155"/>
      <c r="C65" s="181"/>
      <c r="D65" s="181"/>
      <c r="E65" s="181"/>
      <c r="F65" s="181"/>
      <c r="G65" s="141"/>
    </row>
    <row r="66" spans="1:7" x14ac:dyDescent="0.25">
      <c r="A66" s="155"/>
      <c r="B66" s="155"/>
      <c r="C66" s="181"/>
      <c r="D66" s="181"/>
      <c r="E66" s="181"/>
      <c r="F66" s="181"/>
      <c r="G66" s="141"/>
    </row>
    <row r="67" spans="1:7" x14ac:dyDescent="0.25">
      <c r="A67" s="155"/>
      <c r="B67" s="119"/>
      <c r="C67" s="195"/>
      <c r="D67" s="195"/>
      <c r="E67" s="181"/>
      <c r="F67" s="195"/>
      <c r="G67" s="141"/>
    </row>
    <row r="68" spans="1:7" x14ac:dyDescent="0.25">
      <c r="A68" s="155"/>
      <c r="B68" s="141"/>
      <c r="C68" s="181"/>
      <c r="D68" s="181"/>
      <c r="E68" s="181"/>
      <c r="F68" s="181"/>
      <c r="G68" s="141"/>
    </row>
    <row r="69" spans="1:7" x14ac:dyDescent="0.25">
      <c r="A69" s="155"/>
      <c r="B69" s="155"/>
      <c r="C69" s="181"/>
      <c r="D69" s="181"/>
      <c r="E69" s="181"/>
      <c r="F69" s="181"/>
      <c r="G69" s="141"/>
    </row>
    <row r="70" spans="1:7" x14ac:dyDescent="0.25">
      <c r="A70" s="155"/>
      <c r="B70" s="141"/>
      <c r="C70" s="181"/>
      <c r="D70" s="181"/>
      <c r="E70" s="181"/>
      <c r="F70" s="181"/>
      <c r="G70" s="141"/>
    </row>
    <row r="71" spans="1:7" x14ac:dyDescent="0.25">
      <c r="A71" s="155"/>
      <c r="B71" s="141"/>
      <c r="C71" s="181"/>
      <c r="D71" s="181"/>
      <c r="E71" s="181"/>
      <c r="F71" s="181"/>
      <c r="G71" s="141"/>
    </row>
    <row r="72" spans="1:7" x14ac:dyDescent="0.25">
      <c r="A72" s="155"/>
      <c r="B72" s="141"/>
      <c r="C72" s="181"/>
      <c r="D72" s="181"/>
      <c r="E72" s="181"/>
      <c r="F72" s="181"/>
      <c r="G72" s="141"/>
    </row>
    <row r="73" spans="1:7" x14ac:dyDescent="0.25">
      <c r="A73" s="155"/>
      <c r="B73" s="141"/>
      <c r="C73" s="181"/>
      <c r="D73" s="181"/>
      <c r="E73" s="181"/>
      <c r="F73" s="181"/>
      <c r="G73" s="141"/>
    </row>
    <row r="74" spans="1:7" x14ac:dyDescent="0.25">
      <c r="A74" s="155"/>
      <c r="B74" s="141"/>
      <c r="C74" s="181"/>
      <c r="D74" s="181"/>
      <c r="E74" s="181"/>
      <c r="F74" s="181"/>
      <c r="G74" s="141"/>
    </row>
    <row r="75" spans="1:7" x14ac:dyDescent="0.25">
      <c r="A75" s="155"/>
      <c r="B75" s="141"/>
      <c r="C75" s="181"/>
      <c r="D75" s="181"/>
      <c r="E75" s="181"/>
      <c r="F75" s="181"/>
      <c r="G75" s="141"/>
    </row>
    <row r="76" spans="1:7" x14ac:dyDescent="0.25">
      <c r="A76" s="155"/>
      <c r="B76" s="141"/>
      <c r="C76" s="181"/>
      <c r="D76" s="181"/>
      <c r="E76" s="181"/>
      <c r="F76" s="181"/>
      <c r="G76" s="141"/>
    </row>
    <row r="77" spans="1:7" x14ac:dyDescent="0.25">
      <c r="A77" s="155"/>
      <c r="B77" s="141"/>
      <c r="C77" s="181"/>
      <c r="D77" s="181"/>
      <c r="E77" s="181"/>
      <c r="F77" s="181"/>
      <c r="G77" s="141"/>
    </row>
    <row r="78" spans="1:7" x14ac:dyDescent="0.25">
      <c r="A78" s="155"/>
      <c r="B78" s="141"/>
      <c r="C78" s="181"/>
      <c r="D78" s="181"/>
      <c r="E78" s="181"/>
      <c r="F78" s="181"/>
      <c r="G78" s="141"/>
    </row>
    <row r="79" spans="1:7" x14ac:dyDescent="0.25">
      <c r="A79" s="155"/>
      <c r="B79" s="117"/>
      <c r="C79" s="181"/>
      <c r="D79" s="181"/>
      <c r="E79" s="181"/>
      <c r="F79" s="181"/>
      <c r="G79" s="141"/>
    </row>
    <row r="80" spans="1:7" x14ac:dyDescent="0.25">
      <c r="A80" s="155"/>
      <c r="B80" s="117"/>
      <c r="C80" s="181"/>
      <c r="D80" s="181"/>
      <c r="E80" s="181"/>
      <c r="F80" s="181"/>
      <c r="G80" s="141"/>
    </row>
    <row r="81" spans="1:7" x14ac:dyDescent="0.25">
      <c r="A81" s="155"/>
      <c r="B81" s="117"/>
      <c r="C81" s="181"/>
      <c r="D81" s="181"/>
      <c r="E81" s="181"/>
      <c r="F81" s="181"/>
      <c r="G81" s="141"/>
    </row>
    <row r="82" spans="1:7" x14ac:dyDescent="0.25">
      <c r="A82" s="155"/>
      <c r="B82" s="117"/>
      <c r="C82" s="181"/>
      <c r="D82" s="181"/>
      <c r="E82" s="181"/>
      <c r="F82" s="181"/>
      <c r="G82" s="141"/>
    </row>
    <row r="83" spans="1:7" x14ac:dyDescent="0.25">
      <c r="A83" s="155"/>
      <c r="B83" s="117"/>
      <c r="C83" s="181"/>
      <c r="D83" s="181"/>
      <c r="E83" s="181"/>
      <c r="F83" s="181"/>
      <c r="G83" s="141"/>
    </row>
    <row r="84" spans="1:7" x14ac:dyDescent="0.25">
      <c r="A84" s="155"/>
      <c r="B84" s="117"/>
      <c r="C84" s="181"/>
      <c r="D84" s="181"/>
      <c r="E84" s="181"/>
      <c r="F84" s="181"/>
      <c r="G84" s="141"/>
    </row>
    <row r="85" spans="1:7" x14ac:dyDescent="0.25">
      <c r="A85" s="155"/>
      <c r="B85" s="117"/>
      <c r="C85" s="181"/>
      <c r="D85" s="181"/>
      <c r="E85" s="181"/>
      <c r="F85" s="181"/>
      <c r="G85" s="141"/>
    </row>
    <row r="86" spans="1:7" x14ac:dyDescent="0.25">
      <c r="A86" s="155"/>
      <c r="B86" s="117"/>
      <c r="C86" s="181"/>
      <c r="D86" s="181"/>
      <c r="E86" s="181"/>
      <c r="F86" s="181"/>
      <c r="G86" s="141"/>
    </row>
    <row r="87" spans="1:7" x14ac:dyDescent="0.25">
      <c r="A87" s="155"/>
      <c r="B87" s="117"/>
      <c r="C87" s="181"/>
      <c r="D87" s="181"/>
      <c r="E87" s="181"/>
      <c r="F87" s="181"/>
      <c r="G87" s="141"/>
    </row>
    <row r="88" spans="1:7" x14ac:dyDescent="0.25">
      <c r="A88" s="155"/>
      <c r="B88" s="117"/>
      <c r="C88" s="181"/>
      <c r="D88" s="181"/>
      <c r="E88" s="181"/>
      <c r="F88" s="181"/>
      <c r="G88" s="141"/>
    </row>
    <row r="89" spans="1:7" x14ac:dyDescent="0.25">
      <c r="A89" s="114"/>
      <c r="B89" s="114"/>
      <c r="C89" s="114"/>
      <c r="D89" s="114"/>
      <c r="E89" s="114"/>
      <c r="F89" s="114"/>
      <c r="G89" s="114"/>
    </row>
    <row r="90" spans="1:7" x14ac:dyDescent="0.25">
      <c r="A90" s="155"/>
      <c r="B90" s="141"/>
      <c r="C90" s="181"/>
      <c r="D90" s="181"/>
      <c r="E90" s="181"/>
      <c r="F90" s="181"/>
      <c r="G90" s="141"/>
    </row>
    <row r="91" spans="1:7" x14ac:dyDescent="0.25">
      <c r="A91" s="155"/>
      <c r="B91" s="141"/>
      <c r="C91" s="181"/>
      <c r="D91" s="181"/>
      <c r="E91" s="181"/>
      <c r="F91" s="181"/>
      <c r="G91" s="141"/>
    </row>
    <row r="92" spans="1:7" x14ac:dyDescent="0.25">
      <c r="A92" s="155"/>
      <c r="B92" s="141"/>
      <c r="C92" s="181"/>
      <c r="D92" s="181"/>
      <c r="E92" s="181"/>
      <c r="F92" s="181"/>
      <c r="G92" s="141"/>
    </row>
    <row r="93" spans="1:7" x14ac:dyDescent="0.25">
      <c r="A93" s="155"/>
      <c r="B93" s="141"/>
      <c r="C93" s="181"/>
      <c r="D93" s="181"/>
      <c r="E93" s="181"/>
      <c r="F93" s="181"/>
      <c r="G93" s="141"/>
    </row>
    <row r="94" spans="1:7" x14ac:dyDescent="0.25">
      <c r="A94" s="155"/>
      <c r="B94" s="141"/>
      <c r="C94" s="181"/>
      <c r="D94" s="181"/>
      <c r="E94" s="181"/>
      <c r="F94" s="181"/>
      <c r="G94" s="141"/>
    </row>
    <row r="95" spans="1:7" x14ac:dyDescent="0.25">
      <c r="A95" s="155"/>
      <c r="B95" s="141"/>
      <c r="C95" s="181"/>
      <c r="D95" s="181"/>
      <c r="E95" s="181"/>
      <c r="F95" s="181"/>
      <c r="G95" s="141"/>
    </row>
    <row r="96" spans="1:7" x14ac:dyDescent="0.25">
      <c r="A96" s="155"/>
      <c r="B96" s="141"/>
      <c r="C96" s="181"/>
      <c r="D96" s="181"/>
      <c r="E96" s="181"/>
      <c r="F96" s="181"/>
      <c r="G96" s="141"/>
    </row>
    <row r="97" spans="1:7" x14ac:dyDescent="0.25">
      <c r="A97" s="155"/>
      <c r="B97" s="141"/>
      <c r="C97" s="181"/>
      <c r="D97" s="181"/>
      <c r="E97" s="181"/>
      <c r="F97" s="181"/>
      <c r="G97" s="141"/>
    </row>
    <row r="98" spans="1:7" x14ac:dyDescent="0.25">
      <c r="A98" s="155"/>
      <c r="B98" s="141"/>
      <c r="C98" s="181"/>
      <c r="D98" s="181"/>
      <c r="E98" s="181"/>
      <c r="F98" s="181"/>
      <c r="G98" s="141"/>
    </row>
    <row r="99" spans="1:7" x14ac:dyDescent="0.25">
      <c r="A99" s="155"/>
      <c r="B99" s="141"/>
      <c r="C99" s="181"/>
      <c r="D99" s="181"/>
      <c r="E99" s="181"/>
      <c r="F99" s="181"/>
      <c r="G99" s="141"/>
    </row>
    <row r="100" spans="1:7" x14ac:dyDescent="0.25">
      <c r="A100" s="155"/>
      <c r="B100" s="141"/>
      <c r="C100" s="181"/>
      <c r="D100" s="181"/>
      <c r="E100" s="181"/>
      <c r="F100" s="181"/>
      <c r="G100" s="141"/>
    </row>
    <row r="101" spans="1:7" x14ac:dyDescent="0.25">
      <c r="A101" s="155"/>
      <c r="B101" s="141"/>
      <c r="C101" s="181"/>
      <c r="D101" s="181"/>
      <c r="E101" s="181"/>
      <c r="F101" s="181"/>
      <c r="G101" s="141"/>
    </row>
    <row r="102" spans="1:7" x14ac:dyDescent="0.25">
      <c r="A102" s="155"/>
      <c r="B102" s="141"/>
      <c r="C102" s="181"/>
      <c r="D102" s="181"/>
      <c r="E102" s="181"/>
      <c r="F102" s="181"/>
      <c r="G102" s="141"/>
    </row>
    <row r="103" spans="1:7" x14ac:dyDescent="0.25">
      <c r="A103" s="155"/>
      <c r="B103" s="141"/>
      <c r="C103" s="181"/>
      <c r="D103" s="181"/>
      <c r="E103" s="181"/>
      <c r="F103" s="181"/>
      <c r="G103" s="141"/>
    </row>
    <row r="104" spans="1:7" x14ac:dyDescent="0.25">
      <c r="A104" s="155"/>
      <c r="B104" s="141"/>
      <c r="C104" s="181"/>
      <c r="D104" s="181"/>
      <c r="E104" s="181"/>
      <c r="F104" s="181"/>
      <c r="G104" s="141"/>
    </row>
    <row r="105" spans="1:7" x14ac:dyDescent="0.25">
      <c r="A105" s="155"/>
      <c r="B105" s="141"/>
      <c r="C105" s="181"/>
      <c r="D105" s="181"/>
      <c r="E105" s="181"/>
      <c r="F105" s="181"/>
      <c r="G105" s="141"/>
    </row>
    <row r="106" spans="1:7" x14ac:dyDescent="0.25">
      <c r="A106" s="155"/>
      <c r="B106" s="141"/>
      <c r="C106" s="181"/>
      <c r="D106" s="181"/>
      <c r="E106" s="181"/>
      <c r="F106" s="181"/>
      <c r="G106" s="141"/>
    </row>
    <row r="107" spans="1:7" x14ac:dyDescent="0.25">
      <c r="A107" s="155"/>
      <c r="B107" s="141"/>
      <c r="C107" s="181"/>
      <c r="D107" s="181"/>
      <c r="E107" s="181"/>
      <c r="F107" s="181"/>
      <c r="G107" s="141"/>
    </row>
    <row r="108" spans="1:7" x14ac:dyDescent="0.25">
      <c r="A108" s="155"/>
      <c r="B108" s="141"/>
      <c r="C108" s="181"/>
      <c r="D108" s="181"/>
      <c r="E108" s="181"/>
      <c r="F108" s="181"/>
      <c r="G108" s="141"/>
    </row>
    <row r="109" spans="1:7" x14ac:dyDescent="0.25">
      <c r="A109" s="155"/>
      <c r="B109" s="141"/>
      <c r="C109" s="181"/>
      <c r="D109" s="181"/>
      <c r="E109" s="181"/>
      <c r="F109" s="181"/>
      <c r="G109" s="141"/>
    </row>
    <row r="110" spans="1:7" x14ac:dyDescent="0.25">
      <c r="A110" s="155"/>
      <c r="B110" s="141"/>
      <c r="C110" s="181"/>
      <c r="D110" s="181"/>
      <c r="E110" s="181"/>
      <c r="F110" s="181"/>
      <c r="G110" s="141"/>
    </row>
    <row r="111" spans="1:7" x14ac:dyDescent="0.25">
      <c r="A111" s="155"/>
      <c r="B111" s="141"/>
      <c r="C111" s="181"/>
      <c r="D111" s="181"/>
      <c r="E111" s="181"/>
      <c r="F111" s="181"/>
      <c r="G111" s="141"/>
    </row>
    <row r="112" spans="1:7" x14ac:dyDescent="0.25">
      <c r="A112" s="155"/>
      <c r="B112" s="141"/>
      <c r="C112" s="181"/>
      <c r="D112" s="181"/>
      <c r="E112" s="181"/>
      <c r="F112" s="181"/>
      <c r="G112" s="141"/>
    </row>
    <row r="113" spans="1:7" x14ac:dyDescent="0.25">
      <c r="A113" s="155"/>
      <c r="B113" s="141"/>
      <c r="C113" s="181"/>
      <c r="D113" s="181"/>
      <c r="E113" s="181"/>
      <c r="F113" s="181"/>
      <c r="G113" s="141"/>
    </row>
    <row r="114" spans="1:7" x14ac:dyDescent="0.25">
      <c r="A114" s="155"/>
      <c r="B114" s="141"/>
      <c r="C114" s="181"/>
      <c r="D114" s="181"/>
      <c r="E114" s="181"/>
      <c r="F114" s="181"/>
      <c r="G114" s="141"/>
    </row>
    <row r="115" spans="1:7" x14ac:dyDescent="0.25">
      <c r="A115" s="155"/>
      <c r="B115" s="141"/>
      <c r="C115" s="181"/>
      <c r="D115" s="181"/>
      <c r="E115" s="181"/>
      <c r="F115" s="181"/>
      <c r="G115" s="141"/>
    </row>
    <row r="116" spans="1:7" x14ac:dyDescent="0.25">
      <c r="A116" s="155"/>
      <c r="B116" s="141"/>
      <c r="C116" s="181"/>
      <c r="D116" s="181"/>
      <c r="E116" s="181"/>
      <c r="F116" s="181"/>
      <c r="G116" s="141"/>
    </row>
    <row r="117" spans="1:7" x14ac:dyDescent="0.25">
      <c r="A117" s="155"/>
      <c r="B117" s="141"/>
      <c r="C117" s="181"/>
      <c r="D117" s="181"/>
      <c r="E117" s="181"/>
      <c r="F117" s="181"/>
      <c r="G117" s="141"/>
    </row>
    <row r="118" spans="1:7" x14ac:dyDescent="0.25">
      <c r="A118" s="155"/>
      <c r="B118" s="141"/>
      <c r="C118" s="181"/>
      <c r="D118" s="181"/>
      <c r="E118" s="181"/>
      <c r="F118" s="181"/>
      <c r="G118" s="141"/>
    </row>
    <row r="119" spans="1:7" x14ac:dyDescent="0.25">
      <c r="A119" s="155"/>
      <c r="B119" s="141"/>
      <c r="C119" s="181"/>
      <c r="D119" s="181"/>
      <c r="E119" s="181"/>
      <c r="F119" s="181"/>
      <c r="G119" s="141"/>
    </row>
    <row r="120" spans="1:7" x14ac:dyDescent="0.25">
      <c r="A120" s="155"/>
      <c r="B120" s="141"/>
      <c r="C120" s="181"/>
      <c r="D120" s="181"/>
      <c r="E120" s="181"/>
      <c r="F120" s="181"/>
      <c r="G120" s="141"/>
    </row>
    <row r="121" spans="1:7" x14ac:dyDescent="0.25">
      <c r="A121" s="155"/>
      <c r="B121" s="141"/>
      <c r="C121" s="181"/>
      <c r="D121" s="181"/>
      <c r="E121" s="181"/>
      <c r="F121" s="181"/>
      <c r="G121" s="141"/>
    </row>
    <row r="122" spans="1:7" x14ac:dyDescent="0.25">
      <c r="A122" s="155"/>
      <c r="B122" s="141"/>
      <c r="C122" s="181"/>
      <c r="D122" s="181"/>
      <c r="E122" s="181"/>
      <c r="F122" s="181"/>
      <c r="G122" s="141"/>
    </row>
    <row r="123" spans="1:7" x14ac:dyDescent="0.25">
      <c r="A123" s="155"/>
      <c r="B123" s="141"/>
      <c r="C123" s="181"/>
      <c r="D123" s="181"/>
      <c r="E123" s="181"/>
      <c r="F123" s="181"/>
      <c r="G123" s="141"/>
    </row>
    <row r="124" spans="1:7" x14ac:dyDescent="0.25">
      <c r="A124" s="155"/>
      <c r="B124" s="141"/>
      <c r="C124" s="181"/>
      <c r="D124" s="181"/>
      <c r="E124" s="181"/>
      <c r="F124" s="181"/>
      <c r="G124" s="141"/>
    </row>
    <row r="125" spans="1:7" x14ac:dyDescent="0.25">
      <c r="A125" s="155"/>
      <c r="B125" s="141"/>
      <c r="C125" s="181"/>
      <c r="D125" s="181"/>
      <c r="E125" s="181"/>
      <c r="F125" s="181"/>
      <c r="G125" s="141"/>
    </row>
    <row r="126" spans="1:7" x14ac:dyDescent="0.25">
      <c r="A126" s="155"/>
      <c r="B126" s="141"/>
      <c r="C126" s="181"/>
      <c r="D126" s="181"/>
      <c r="E126" s="181"/>
      <c r="F126" s="181"/>
      <c r="G126" s="141"/>
    </row>
    <row r="127" spans="1:7" x14ac:dyDescent="0.25">
      <c r="A127" s="155"/>
      <c r="B127" s="141"/>
      <c r="C127" s="181"/>
      <c r="D127" s="181"/>
      <c r="E127" s="181"/>
      <c r="F127" s="181"/>
      <c r="G127" s="141"/>
    </row>
    <row r="128" spans="1:7" x14ac:dyDescent="0.25">
      <c r="A128" s="155"/>
      <c r="B128" s="141"/>
      <c r="C128" s="181"/>
      <c r="D128" s="181"/>
      <c r="E128" s="181"/>
      <c r="F128" s="181"/>
      <c r="G128" s="141"/>
    </row>
    <row r="129" spans="1:7" x14ac:dyDescent="0.25">
      <c r="A129" s="155"/>
      <c r="B129" s="141"/>
      <c r="C129" s="181"/>
      <c r="D129" s="181"/>
      <c r="E129" s="181"/>
      <c r="F129" s="181"/>
      <c r="G129" s="141"/>
    </row>
    <row r="130" spans="1:7" x14ac:dyDescent="0.25">
      <c r="A130" s="155"/>
      <c r="B130" s="141"/>
      <c r="C130" s="181"/>
      <c r="D130" s="181"/>
      <c r="E130" s="181"/>
      <c r="F130" s="181"/>
      <c r="G130" s="141"/>
    </row>
    <row r="131" spans="1:7" x14ac:dyDescent="0.25">
      <c r="A131" s="155"/>
      <c r="B131" s="141"/>
      <c r="C131" s="181"/>
      <c r="D131" s="181"/>
      <c r="E131" s="181"/>
      <c r="F131" s="181"/>
      <c r="G131" s="141"/>
    </row>
    <row r="132" spans="1:7" x14ac:dyDescent="0.25">
      <c r="A132" s="155"/>
      <c r="B132" s="141"/>
      <c r="C132" s="181"/>
      <c r="D132" s="181"/>
      <c r="E132" s="181"/>
      <c r="F132" s="181"/>
      <c r="G132" s="141"/>
    </row>
    <row r="133" spans="1:7" x14ac:dyDescent="0.25">
      <c r="A133" s="155"/>
      <c r="B133" s="141"/>
      <c r="C133" s="181"/>
      <c r="D133" s="181"/>
      <c r="E133" s="181"/>
      <c r="F133" s="181"/>
      <c r="G133" s="141"/>
    </row>
    <row r="134" spans="1:7" x14ac:dyDescent="0.25">
      <c r="A134" s="155"/>
      <c r="B134" s="141"/>
      <c r="C134" s="181"/>
      <c r="D134" s="181"/>
      <c r="E134" s="181"/>
      <c r="F134" s="181"/>
      <c r="G134" s="141"/>
    </row>
    <row r="135" spans="1:7" x14ac:dyDescent="0.25">
      <c r="A135" s="155"/>
      <c r="B135" s="141"/>
      <c r="C135" s="181"/>
      <c r="D135" s="181"/>
      <c r="E135" s="181"/>
      <c r="F135" s="181"/>
      <c r="G135" s="141"/>
    </row>
    <row r="136" spans="1:7" x14ac:dyDescent="0.25">
      <c r="A136" s="155"/>
      <c r="B136" s="141"/>
      <c r="C136" s="181"/>
      <c r="D136" s="181"/>
      <c r="E136" s="181"/>
      <c r="F136" s="181"/>
      <c r="G136" s="141"/>
    </row>
    <row r="137" spans="1:7" x14ac:dyDescent="0.25">
      <c r="A137" s="155"/>
      <c r="B137" s="141"/>
      <c r="C137" s="181"/>
      <c r="D137" s="181"/>
      <c r="E137" s="181"/>
      <c r="F137" s="181"/>
      <c r="G137" s="141"/>
    </row>
    <row r="138" spans="1:7" x14ac:dyDescent="0.25">
      <c r="A138" s="155"/>
      <c r="B138" s="141"/>
      <c r="C138" s="181"/>
      <c r="D138" s="181"/>
      <c r="E138" s="181"/>
      <c r="F138" s="181"/>
      <c r="G138" s="141"/>
    </row>
    <row r="139" spans="1:7" x14ac:dyDescent="0.25">
      <c r="A139" s="155"/>
      <c r="B139" s="141"/>
      <c r="C139" s="181"/>
      <c r="D139" s="181"/>
      <c r="E139" s="181"/>
      <c r="F139" s="181"/>
      <c r="G139" s="141"/>
    </row>
    <row r="140" spans="1:7" x14ac:dyDescent="0.25">
      <c r="A140" s="114"/>
      <c r="B140" s="114"/>
      <c r="C140" s="114"/>
      <c r="D140" s="114"/>
      <c r="E140" s="114"/>
      <c r="F140" s="114"/>
      <c r="G140" s="114"/>
    </row>
    <row r="141" spans="1:7" x14ac:dyDescent="0.25">
      <c r="A141" s="155"/>
      <c r="B141" s="155"/>
      <c r="C141" s="181"/>
      <c r="D141" s="181"/>
      <c r="E141" s="196"/>
      <c r="F141" s="181"/>
      <c r="G141" s="141"/>
    </row>
    <row r="142" spans="1:7" x14ac:dyDescent="0.25">
      <c r="A142" s="155"/>
      <c r="B142" s="155"/>
      <c r="C142" s="181"/>
      <c r="D142" s="181"/>
      <c r="E142" s="196"/>
      <c r="F142" s="181"/>
      <c r="G142" s="141"/>
    </row>
    <row r="143" spans="1:7" x14ac:dyDescent="0.25">
      <c r="A143" s="155"/>
      <c r="B143" s="155"/>
      <c r="C143" s="181"/>
      <c r="D143" s="181"/>
      <c r="E143" s="196"/>
      <c r="F143" s="181"/>
      <c r="G143" s="141"/>
    </row>
    <row r="144" spans="1:7" x14ac:dyDescent="0.25">
      <c r="A144" s="155"/>
      <c r="B144" s="155"/>
      <c r="C144" s="181"/>
      <c r="D144" s="181"/>
      <c r="E144" s="196"/>
      <c r="F144" s="181"/>
      <c r="G144" s="141"/>
    </row>
    <row r="145" spans="1:7" x14ac:dyDescent="0.25">
      <c r="A145" s="155"/>
      <c r="B145" s="155"/>
      <c r="C145" s="181"/>
      <c r="D145" s="181"/>
      <c r="E145" s="196"/>
      <c r="F145" s="181"/>
      <c r="G145" s="141"/>
    </row>
    <row r="146" spans="1:7" x14ac:dyDescent="0.25">
      <c r="A146" s="155"/>
      <c r="B146" s="155"/>
      <c r="C146" s="181"/>
      <c r="D146" s="181"/>
      <c r="E146" s="196"/>
      <c r="F146" s="181"/>
      <c r="G146" s="141"/>
    </row>
    <row r="147" spans="1:7" x14ac:dyDescent="0.25">
      <c r="A147" s="155"/>
      <c r="B147" s="155"/>
      <c r="C147" s="181"/>
      <c r="D147" s="181"/>
      <c r="E147" s="196"/>
      <c r="F147" s="181"/>
      <c r="G147" s="141"/>
    </row>
    <row r="148" spans="1:7" x14ac:dyDescent="0.25">
      <c r="A148" s="155"/>
      <c r="B148" s="155"/>
      <c r="C148" s="181"/>
      <c r="D148" s="181"/>
      <c r="E148" s="196"/>
      <c r="F148" s="181"/>
      <c r="G148" s="141"/>
    </row>
    <row r="149" spans="1:7" x14ac:dyDescent="0.25">
      <c r="A149" s="155"/>
      <c r="B149" s="155"/>
      <c r="C149" s="181"/>
      <c r="D149" s="181"/>
      <c r="E149" s="196"/>
      <c r="F149" s="181"/>
      <c r="G149" s="141"/>
    </row>
    <row r="150" spans="1:7" x14ac:dyDescent="0.25">
      <c r="A150" s="114"/>
      <c r="B150" s="114"/>
      <c r="C150" s="114"/>
      <c r="D150" s="114"/>
      <c r="E150" s="114"/>
      <c r="F150" s="114"/>
      <c r="G150" s="114"/>
    </row>
    <row r="151" spans="1:7" x14ac:dyDescent="0.25">
      <c r="A151" s="155"/>
      <c r="B151" s="155"/>
      <c r="C151" s="181"/>
      <c r="D151" s="181"/>
      <c r="E151" s="196"/>
      <c r="F151" s="181"/>
      <c r="G151" s="141"/>
    </row>
    <row r="152" spans="1:7" x14ac:dyDescent="0.25">
      <c r="A152" s="155"/>
      <c r="B152" s="155"/>
      <c r="C152" s="181"/>
      <c r="D152" s="181"/>
      <c r="E152" s="196"/>
      <c r="F152" s="181"/>
      <c r="G152" s="141"/>
    </row>
    <row r="153" spans="1:7" x14ac:dyDescent="0.25">
      <c r="A153" s="155"/>
      <c r="B153" s="155"/>
      <c r="C153" s="181"/>
      <c r="D153" s="181"/>
      <c r="E153" s="196"/>
      <c r="F153" s="181"/>
      <c r="G153" s="141"/>
    </row>
    <row r="154" spans="1:7" x14ac:dyDescent="0.25">
      <c r="A154" s="155"/>
      <c r="B154" s="155"/>
      <c r="C154" s="155"/>
      <c r="D154" s="155"/>
      <c r="E154" s="142"/>
      <c r="F154" s="155"/>
      <c r="G154" s="141"/>
    </row>
    <row r="155" spans="1:7" x14ac:dyDescent="0.25">
      <c r="A155" s="155"/>
      <c r="B155" s="155"/>
      <c r="C155" s="155"/>
      <c r="D155" s="155"/>
      <c r="E155" s="142"/>
      <c r="F155" s="155"/>
      <c r="G155" s="141"/>
    </row>
    <row r="156" spans="1:7" x14ac:dyDescent="0.25">
      <c r="A156" s="155"/>
      <c r="B156" s="155"/>
      <c r="C156" s="155"/>
      <c r="D156" s="155"/>
      <c r="E156" s="142"/>
      <c r="F156" s="155"/>
      <c r="G156" s="141"/>
    </row>
    <row r="157" spans="1:7" x14ac:dyDescent="0.25">
      <c r="A157" s="155"/>
      <c r="B157" s="155"/>
      <c r="C157" s="155"/>
      <c r="D157" s="155"/>
      <c r="E157" s="142"/>
      <c r="F157" s="155"/>
      <c r="G157" s="141"/>
    </row>
    <row r="158" spans="1:7" x14ac:dyDescent="0.25">
      <c r="A158" s="155"/>
      <c r="B158" s="155"/>
      <c r="C158" s="155"/>
      <c r="D158" s="155"/>
      <c r="E158" s="142"/>
      <c r="F158" s="155"/>
      <c r="G158" s="141"/>
    </row>
    <row r="159" spans="1:7" x14ac:dyDescent="0.25">
      <c r="A159" s="155"/>
      <c r="B159" s="155"/>
      <c r="C159" s="155"/>
      <c r="D159" s="155"/>
      <c r="E159" s="142"/>
      <c r="F159" s="155"/>
      <c r="G159" s="141"/>
    </row>
    <row r="160" spans="1:7" x14ac:dyDescent="0.25">
      <c r="A160" s="114"/>
      <c r="B160" s="114"/>
      <c r="C160" s="114"/>
      <c r="D160" s="114"/>
      <c r="E160" s="114"/>
      <c r="F160" s="114"/>
      <c r="G160" s="114"/>
    </row>
    <row r="161" spans="1:7" x14ac:dyDescent="0.25">
      <c r="A161" s="155"/>
      <c r="B161" s="120"/>
      <c r="C161" s="181"/>
      <c r="D161" s="181"/>
      <c r="E161" s="196"/>
      <c r="F161" s="181"/>
      <c r="G161" s="141"/>
    </row>
    <row r="162" spans="1:7" x14ac:dyDescent="0.25">
      <c r="A162" s="155"/>
      <c r="B162" s="120"/>
      <c r="C162" s="181"/>
      <c r="D162" s="181"/>
      <c r="E162" s="196"/>
      <c r="F162" s="181"/>
      <c r="G162" s="141"/>
    </row>
    <row r="163" spans="1:7" x14ac:dyDescent="0.25">
      <c r="A163" s="155"/>
      <c r="B163" s="120"/>
      <c r="C163" s="181"/>
      <c r="D163" s="181"/>
      <c r="E163" s="181"/>
      <c r="F163" s="181"/>
      <c r="G163" s="141"/>
    </row>
    <row r="164" spans="1:7" x14ac:dyDescent="0.25">
      <c r="A164" s="155"/>
      <c r="B164" s="120"/>
      <c r="C164" s="181"/>
      <c r="D164" s="181"/>
      <c r="E164" s="181"/>
      <c r="F164" s="181"/>
      <c r="G164" s="141"/>
    </row>
    <row r="165" spans="1:7" x14ac:dyDescent="0.25">
      <c r="A165" s="155"/>
      <c r="B165" s="120"/>
      <c r="C165" s="181"/>
      <c r="D165" s="181"/>
      <c r="E165" s="181"/>
      <c r="F165" s="181"/>
      <c r="G165" s="141"/>
    </row>
    <row r="166" spans="1:7" x14ac:dyDescent="0.25">
      <c r="A166" s="155"/>
      <c r="B166" s="115"/>
      <c r="C166" s="181"/>
      <c r="D166" s="181"/>
      <c r="E166" s="181"/>
      <c r="F166" s="181"/>
      <c r="G166" s="141"/>
    </row>
    <row r="167" spans="1:7" x14ac:dyDescent="0.25">
      <c r="A167" s="155"/>
      <c r="B167" s="115"/>
      <c r="C167" s="181"/>
      <c r="D167" s="181"/>
      <c r="E167" s="181"/>
      <c r="F167" s="181"/>
      <c r="G167" s="141"/>
    </row>
    <row r="168" spans="1:7" x14ac:dyDescent="0.25">
      <c r="A168" s="155"/>
      <c r="B168" s="120"/>
      <c r="C168" s="181"/>
      <c r="D168" s="181"/>
      <c r="E168" s="181"/>
      <c r="F168" s="181"/>
      <c r="G168" s="141"/>
    </row>
    <row r="169" spans="1:7" x14ac:dyDescent="0.25">
      <c r="A169" s="155"/>
      <c r="B169" s="120"/>
      <c r="C169" s="181"/>
      <c r="D169" s="181"/>
      <c r="E169" s="181"/>
      <c r="F169" s="181"/>
      <c r="G169" s="141"/>
    </row>
    <row r="170" spans="1:7" x14ac:dyDescent="0.25">
      <c r="A170" s="114"/>
      <c r="B170" s="114"/>
      <c r="C170" s="114"/>
      <c r="D170" s="114"/>
      <c r="E170" s="114"/>
      <c r="F170" s="114"/>
      <c r="G170" s="114"/>
    </row>
    <row r="171" spans="1:7" x14ac:dyDescent="0.25">
      <c r="A171" s="155"/>
      <c r="B171" s="155"/>
      <c r="C171" s="181"/>
      <c r="D171" s="181"/>
      <c r="E171" s="196"/>
      <c r="F171" s="181"/>
      <c r="G171" s="141"/>
    </row>
    <row r="172" spans="1:7" x14ac:dyDescent="0.25">
      <c r="A172" s="155"/>
      <c r="B172" s="121"/>
      <c r="C172" s="181"/>
      <c r="D172" s="181"/>
      <c r="E172" s="196"/>
      <c r="F172" s="181"/>
      <c r="G172" s="141"/>
    </row>
    <row r="173" spans="1:7" x14ac:dyDescent="0.25">
      <c r="A173" s="155"/>
      <c r="B173" s="121"/>
      <c r="C173" s="181"/>
      <c r="D173" s="181"/>
      <c r="E173" s="196"/>
      <c r="F173" s="181"/>
      <c r="G173" s="141"/>
    </row>
    <row r="174" spans="1:7" x14ac:dyDescent="0.25">
      <c r="A174" s="155"/>
      <c r="B174" s="121"/>
      <c r="C174" s="181"/>
      <c r="D174" s="181"/>
      <c r="E174" s="196"/>
      <c r="F174" s="181"/>
      <c r="G174" s="141"/>
    </row>
    <row r="175" spans="1:7" x14ac:dyDescent="0.25">
      <c r="A175" s="155"/>
      <c r="B175" s="121"/>
      <c r="C175" s="181"/>
      <c r="D175" s="181"/>
      <c r="E175" s="196"/>
      <c r="F175" s="181"/>
      <c r="G175" s="141"/>
    </row>
    <row r="176" spans="1:7" x14ac:dyDescent="0.25">
      <c r="A176" s="155"/>
      <c r="B176" s="141"/>
      <c r="C176" s="141"/>
      <c r="D176" s="141"/>
      <c r="E176" s="141"/>
      <c r="F176" s="141"/>
      <c r="G176" s="141"/>
    </row>
    <row r="177" spans="1:7" x14ac:dyDescent="0.25">
      <c r="A177" s="155"/>
      <c r="B177" s="141"/>
      <c r="C177" s="141"/>
      <c r="D177" s="141"/>
      <c r="E177" s="141"/>
      <c r="F177" s="141"/>
      <c r="G177" s="141"/>
    </row>
    <row r="178" spans="1:7" x14ac:dyDescent="0.25">
      <c r="A178" s="155"/>
      <c r="B178" s="141"/>
      <c r="C178" s="141"/>
      <c r="D178" s="141"/>
      <c r="E178" s="141"/>
      <c r="F178" s="141"/>
      <c r="G178" s="141"/>
    </row>
    <row r="179" spans="1:7" ht="18.75" customHeight="1" x14ac:dyDescent="0.25">
      <c r="A179" s="122"/>
      <c r="B179" s="123"/>
      <c r="C179" s="124"/>
      <c r="D179" s="124"/>
      <c r="E179" s="124"/>
      <c r="F179" s="124"/>
      <c r="G179" s="124"/>
    </row>
    <row r="180" spans="1:7" x14ac:dyDescent="0.25">
      <c r="A180" s="114"/>
      <c r="B180" s="114"/>
      <c r="C180" s="114"/>
      <c r="D180" s="114"/>
      <c r="E180" s="114"/>
      <c r="F180" s="114"/>
      <c r="G180" s="114"/>
    </row>
    <row r="181" spans="1:7" x14ac:dyDescent="0.25">
      <c r="A181" s="155"/>
      <c r="B181" s="141"/>
      <c r="C181" s="179"/>
      <c r="D181" s="155"/>
      <c r="E181" s="156"/>
      <c r="F181" s="105"/>
      <c r="G181" s="105"/>
    </row>
    <row r="182" spans="1:7" x14ac:dyDescent="0.25">
      <c r="A182" s="156"/>
      <c r="B182" s="125"/>
      <c r="C182" s="156"/>
      <c r="D182" s="156"/>
      <c r="E182" s="156"/>
      <c r="F182" s="105"/>
      <c r="G182" s="105"/>
    </row>
    <row r="183" spans="1:7" x14ac:dyDescent="0.25">
      <c r="A183" s="155"/>
      <c r="B183" s="141"/>
      <c r="C183" s="156"/>
      <c r="D183" s="156"/>
      <c r="E183" s="156"/>
      <c r="F183" s="105"/>
      <c r="G183" s="105"/>
    </row>
    <row r="184" spans="1:7" x14ac:dyDescent="0.25">
      <c r="A184" s="155"/>
      <c r="B184" s="141"/>
      <c r="C184" s="179"/>
      <c r="D184" s="152"/>
      <c r="E184" s="156"/>
      <c r="F184" s="182"/>
      <c r="G184" s="182"/>
    </row>
    <row r="185" spans="1:7" x14ac:dyDescent="0.25">
      <c r="A185" s="155"/>
      <c r="B185" s="141"/>
      <c r="C185" s="179"/>
      <c r="D185" s="152"/>
      <c r="E185" s="156"/>
      <c r="F185" s="182"/>
      <c r="G185" s="182"/>
    </row>
    <row r="186" spans="1:7" x14ac:dyDescent="0.25">
      <c r="A186" s="155"/>
      <c r="B186" s="141"/>
      <c r="C186" s="179"/>
      <c r="D186" s="152"/>
      <c r="E186" s="156"/>
      <c r="F186" s="182"/>
      <c r="G186" s="182"/>
    </row>
    <row r="187" spans="1:7" x14ac:dyDescent="0.25">
      <c r="A187" s="155"/>
      <c r="B187" s="141"/>
      <c r="C187" s="179"/>
      <c r="D187" s="152"/>
      <c r="E187" s="156"/>
      <c r="F187" s="182"/>
      <c r="G187" s="182"/>
    </row>
    <row r="188" spans="1:7" x14ac:dyDescent="0.25">
      <c r="A188" s="155"/>
      <c r="B188" s="141"/>
      <c r="C188" s="179"/>
      <c r="D188" s="152"/>
      <c r="E188" s="156"/>
      <c r="F188" s="182"/>
      <c r="G188" s="182"/>
    </row>
    <row r="189" spans="1:7" x14ac:dyDescent="0.25">
      <c r="A189" s="155"/>
      <c r="B189" s="141"/>
      <c r="C189" s="179"/>
      <c r="D189" s="152"/>
      <c r="E189" s="156"/>
      <c r="F189" s="182"/>
      <c r="G189" s="182"/>
    </row>
    <row r="190" spans="1:7" x14ac:dyDescent="0.25">
      <c r="A190" s="155"/>
      <c r="B190" s="141"/>
      <c r="C190" s="179"/>
      <c r="D190" s="152"/>
      <c r="E190" s="156"/>
      <c r="F190" s="182"/>
      <c r="G190" s="182"/>
    </row>
    <row r="191" spans="1:7" x14ac:dyDescent="0.25">
      <c r="A191" s="155"/>
      <c r="B191" s="141"/>
      <c r="C191" s="179"/>
      <c r="D191" s="152"/>
      <c r="E191" s="156"/>
      <c r="F191" s="182"/>
      <c r="G191" s="182"/>
    </row>
    <row r="192" spans="1:7" x14ac:dyDescent="0.25">
      <c r="A192" s="155"/>
      <c r="B192" s="141"/>
      <c r="C192" s="179"/>
      <c r="D192" s="152"/>
      <c r="E192" s="156"/>
      <c r="F192" s="182"/>
      <c r="G192" s="182"/>
    </row>
    <row r="193" spans="1:7" x14ac:dyDescent="0.25">
      <c r="A193" s="155"/>
      <c r="B193" s="141"/>
      <c r="C193" s="179"/>
      <c r="D193" s="152"/>
      <c r="E193" s="141"/>
      <c r="F193" s="182"/>
      <c r="G193" s="182"/>
    </row>
    <row r="194" spans="1:7" x14ac:dyDescent="0.25">
      <c r="A194" s="155"/>
      <c r="B194" s="141"/>
      <c r="C194" s="179"/>
      <c r="D194" s="152"/>
      <c r="E194" s="141"/>
      <c r="F194" s="182"/>
      <c r="G194" s="182"/>
    </row>
    <row r="195" spans="1:7" x14ac:dyDescent="0.25">
      <c r="A195" s="155"/>
      <c r="B195" s="141"/>
      <c r="C195" s="179"/>
      <c r="D195" s="152"/>
      <c r="E195" s="141"/>
      <c r="F195" s="182"/>
      <c r="G195" s="182"/>
    </row>
    <row r="196" spans="1:7" x14ac:dyDescent="0.25">
      <c r="A196" s="155"/>
      <c r="B196" s="141"/>
      <c r="C196" s="179"/>
      <c r="D196" s="152"/>
      <c r="E196" s="141"/>
      <c r="F196" s="182"/>
      <c r="G196" s="182"/>
    </row>
    <row r="197" spans="1:7" x14ac:dyDescent="0.25">
      <c r="A197" s="155"/>
      <c r="B197" s="141"/>
      <c r="C197" s="179"/>
      <c r="D197" s="152"/>
      <c r="E197" s="141"/>
      <c r="F197" s="182"/>
      <c r="G197" s="182"/>
    </row>
    <row r="198" spans="1:7" x14ac:dyDescent="0.25">
      <c r="A198" s="155"/>
      <c r="B198" s="141"/>
      <c r="C198" s="179"/>
      <c r="D198" s="152"/>
      <c r="E198" s="141"/>
      <c r="F198" s="182"/>
      <c r="G198" s="182"/>
    </row>
    <row r="199" spans="1:7" x14ac:dyDescent="0.25">
      <c r="A199" s="155"/>
      <c r="B199" s="141"/>
      <c r="C199" s="179"/>
      <c r="D199" s="152"/>
      <c r="E199" s="155"/>
      <c r="F199" s="182"/>
      <c r="G199" s="182"/>
    </row>
    <row r="200" spans="1:7" x14ac:dyDescent="0.25">
      <c r="A200" s="155"/>
      <c r="B200" s="141"/>
      <c r="C200" s="179"/>
      <c r="D200" s="152"/>
      <c r="E200" s="126"/>
      <c r="F200" s="182"/>
      <c r="G200" s="182"/>
    </row>
    <row r="201" spans="1:7" x14ac:dyDescent="0.25">
      <c r="A201" s="155"/>
      <c r="B201" s="141"/>
      <c r="C201" s="179"/>
      <c r="D201" s="152"/>
      <c r="E201" s="126"/>
      <c r="F201" s="182"/>
      <c r="G201" s="182"/>
    </row>
    <row r="202" spans="1:7" x14ac:dyDescent="0.25">
      <c r="A202" s="155"/>
      <c r="B202" s="141"/>
      <c r="C202" s="179"/>
      <c r="D202" s="152"/>
      <c r="E202" s="126"/>
      <c r="F202" s="182"/>
      <c r="G202" s="182"/>
    </row>
    <row r="203" spans="1:7" x14ac:dyDescent="0.25">
      <c r="A203" s="155"/>
      <c r="B203" s="141"/>
      <c r="C203" s="179"/>
      <c r="D203" s="152"/>
      <c r="E203" s="126"/>
      <c r="F203" s="182"/>
      <c r="G203" s="182"/>
    </row>
    <row r="204" spans="1:7" x14ac:dyDescent="0.25">
      <c r="A204" s="155"/>
      <c r="B204" s="141"/>
      <c r="C204" s="179"/>
      <c r="D204" s="152"/>
      <c r="E204" s="126"/>
      <c r="F204" s="182"/>
      <c r="G204" s="182"/>
    </row>
    <row r="205" spans="1:7" x14ac:dyDescent="0.25">
      <c r="A205" s="155"/>
      <c r="B205" s="141"/>
      <c r="C205" s="179"/>
      <c r="D205" s="152"/>
      <c r="E205" s="126"/>
      <c r="F205" s="182"/>
      <c r="G205" s="182"/>
    </row>
    <row r="206" spans="1:7" x14ac:dyDescent="0.25">
      <c r="A206" s="155"/>
      <c r="B206" s="141"/>
      <c r="C206" s="179"/>
      <c r="D206" s="152"/>
      <c r="E206" s="126"/>
      <c r="F206" s="182"/>
      <c r="G206" s="182"/>
    </row>
    <row r="207" spans="1:7" x14ac:dyDescent="0.25">
      <c r="A207" s="155"/>
      <c r="B207" s="141"/>
      <c r="C207" s="179"/>
      <c r="D207" s="152"/>
      <c r="E207" s="126"/>
      <c r="F207" s="182"/>
      <c r="G207" s="182"/>
    </row>
    <row r="208" spans="1:7" x14ac:dyDescent="0.25">
      <c r="A208" s="155"/>
      <c r="B208" s="127"/>
      <c r="C208" s="183"/>
      <c r="D208" s="128"/>
      <c r="E208" s="126"/>
      <c r="F208" s="184"/>
      <c r="G208" s="184"/>
    </row>
    <row r="209" spans="1:7" x14ac:dyDescent="0.25">
      <c r="A209" s="114"/>
      <c r="B209" s="114"/>
      <c r="C209" s="114"/>
      <c r="D209" s="114"/>
      <c r="E209" s="114"/>
      <c r="F209" s="114"/>
      <c r="G209" s="114"/>
    </row>
    <row r="210" spans="1:7" x14ac:dyDescent="0.25">
      <c r="A210" s="155"/>
      <c r="B210" s="155"/>
      <c r="C210" s="181"/>
      <c r="D210" s="155"/>
      <c r="E210" s="155"/>
      <c r="F210" s="194"/>
      <c r="G210" s="194"/>
    </row>
    <row r="211" spans="1:7" x14ac:dyDescent="0.25">
      <c r="A211" s="155"/>
      <c r="B211" s="155"/>
      <c r="C211" s="155"/>
      <c r="D211" s="155"/>
      <c r="E211" s="155"/>
      <c r="F211" s="194"/>
      <c r="G211" s="194"/>
    </row>
    <row r="212" spans="1:7" x14ac:dyDescent="0.25">
      <c r="A212" s="155"/>
      <c r="B212" s="141"/>
      <c r="C212" s="155"/>
      <c r="D212" s="155"/>
      <c r="E212" s="155"/>
      <c r="F212" s="194"/>
      <c r="G212" s="194"/>
    </row>
    <row r="213" spans="1:7" x14ac:dyDescent="0.25">
      <c r="A213" s="155"/>
      <c r="B213" s="155"/>
      <c r="C213" s="179"/>
      <c r="D213" s="152"/>
      <c r="E213" s="155"/>
      <c r="F213" s="182"/>
      <c r="G213" s="182"/>
    </row>
    <row r="214" spans="1:7" x14ac:dyDescent="0.25">
      <c r="A214" s="155"/>
      <c r="B214" s="155"/>
      <c r="C214" s="179"/>
      <c r="D214" s="152"/>
      <c r="E214" s="155"/>
      <c r="F214" s="182"/>
      <c r="G214" s="182"/>
    </row>
    <row r="215" spans="1:7" x14ac:dyDescent="0.25">
      <c r="A215" s="155"/>
      <c r="B215" s="155"/>
      <c r="C215" s="179"/>
      <c r="D215" s="152"/>
      <c r="E215" s="155"/>
      <c r="F215" s="182"/>
      <c r="G215" s="182"/>
    </row>
    <row r="216" spans="1:7" x14ac:dyDescent="0.25">
      <c r="A216" s="155"/>
      <c r="B216" s="155"/>
      <c r="C216" s="179"/>
      <c r="D216" s="152"/>
      <c r="E216" s="155"/>
      <c r="F216" s="182"/>
      <c r="G216" s="182"/>
    </row>
    <row r="217" spans="1:7" x14ac:dyDescent="0.25">
      <c r="A217" s="155"/>
      <c r="B217" s="155"/>
      <c r="C217" s="179"/>
      <c r="D217" s="152"/>
      <c r="E217" s="155"/>
      <c r="F217" s="182"/>
      <c r="G217" s="182"/>
    </row>
    <row r="218" spans="1:7" x14ac:dyDescent="0.25">
      <c r="A218" s="155"/>
      <c r="B218" s="155"/>
      <c r="C218" s="179"/>
      <c r="D218" s="152"/>
      <c r="E218" s="155"/>
      <c r="F218" s="182"/>
      <c r="G218" s="182"/>
    </row>
    <row r="219" spans="1:7" x14ac:dyDescent="0.25">
      <c r="A219" s="155"/>
      <c r="B219" s="155"/>
      <c r="C219" s="179"/>
      <c r="D219" s="152"/>
      <c r="E219" s="155"/>
      <c r="F219" s="182"/>
      <c r="G219" s="182"/>
    </row>
    <row r="220" spans="1:7" x14ac:dyDescent="0.25">
      <c r="A220" s="155"/>
      <c r="B220" s="155"/>
      <c r="C220" s="179"/>
      <c r="D220" s="152"/>
      <c r="E220" s="155"/>
      <c r="F220" s="182"/>
      <c r="G220" s="182"/>
    </row>
    <row r="221" spans="1:7" x14ac:dyDescent="0.25">
      <c r="A221" s="155"/>
      <c r="B221" s="127"/>
      <c r="C221" s="179"/>
      <c r="D221" s="152"/>
      <c r="E221" s="155"/>
      <c r="F221" s="182"/>
      <c r="G221" s="182"/>
    </row>
    <row r="222" spans="1:7" x14ac:dyDescent="0.25">
      <c r="A222" s="155"/>
      <c r="B222" s="117"/>
      <c r="C222" s="179"/>
      <c r="D222" s="152"/>
      <c r="E222" s="155"/>
      <c r="F222" s="182"/>
      <c r="G222" s="182"/>
    </row>
    <row r="223" spans="1:7" x14ac:dyDescent="0.25">
      <c r="A223" s="155"/>
      <c r="B223" s="117"/>
      <c r="C223" s="179"/>
      <c r="D223" s="152"/>
      <c r="E223" s="155"/>
      <c r="F223" s="182"/>
      <c r="G223" s="182"/>
    </row>
    <row r="224" spans="1:7" x14ac:dyDescent="0.25">
      <c r="A224" s="155"/>
      <c r="B224" s="117"/>
      <c r="C224" s="179"/>
      <c r="D224" s="152"/>
      <c r="E224" s="155"/>
      <c r="F224" s="182"/>
      <c r="G224" s="182"/>
    </row>
    <row r="225" spans="1:7" x14ac:dyDescent="0.25">
      <c r="A225" s="155"/>
      <c r="B225" s="117"/>
      <c r="C225" s="179"/>
      <c r="D225" s="152"/>
      <c r="E225" s="155"/>
      <c r="F225" s="182"/>
      <c r="G225" s="182"/>
    </row>
    <row r="226" spans="1:7" x14ac:dyDescent="0.25">
      <c r="A226" s="155"/>
      <c r="B226" s="117"/>
      <c r="C226" s="179"/>
      <c r="D226" s="152"/>
      <c r="E226" s="155"/>
      <c r="F226" s="182"/>
      <c r="G226" s="182"/>
    </row>
    <row r="227" spans="1:7" x14ac:dyDescent="0.25">
      <c r="A227" s="155"/>
      <c r="B227" s="117"/>
      <c r="C227" s="179"/>
      <c r="D227" s="152"/>
      <c r="E227" s="155"/>
      <c r="F227" s="182"/>
      <c r="G227" s="182"/>
    </row>
    <row r="228" spans="1:7" x14ac:dyDescent="0.25">
      <c r="A228" s="155"/>
      <c r="B228" s="117"/>
      <c r="C228" s="155"/>
      <c r="D228" s="155"/>
      <c r="E228" s="155"/>
      <c r="F228" s="182"/>
      <c r="G228" s="182"/>
    </row>
    <row r="229" spans="1:7" x14ac:dyDescent="0.25">
      <c r="A229" s="155"/>
      <c r="B229" s="117"/>
      <c r="C229" s="155"/>
      <c r="D229" s="155"/>
      <c r="E229" s="155"/>
      <c r="F229" s="182"/>
      <c r="G229" s="182"/>
    </row>
    <row r="230" spans="1:7" x14ac:dyDescent="0.25">
      <c r="A230" s="155"/>
      <c r="B230" s="117"/>
      <c r="C230" s="155"/>
      <c r="D230" s="155"/>
      <c r="E230" s="155"/>
      <c r="F230" s="182"/>
      <c r="G230" s="182"/>
    </row>
    <row r="231" spans="1:7" x14ac:dyDescent="0.25">
      <c r="A231" s="114"/>
      <c r="B231" s="114"/>
      <c r="C231" s="114"/>
      <c r="D231" s="114"/>
      <c r="E231" s="114"/>
      <c r="F231" s="114"/>
      <c r="G231" s="114"/>
    </row>
    <row r="232" spans="1:7" x14ac:dyDescent="0.25">
      <c r="A232" s="155"/>
      <c r="B232" s="155"/>
      <c r="C232" s="181"/>
      <c r="D232" s="155"/>
      <c r="E232" s="155"/>
      <c r="F232" s="194"/>
      <c r="G232" s="194"/>
    </row>
    <row r="233" spans="1:7" x14ac:dyDescent="0.25">
      <c r="A233" s="155"/>
      <c r="B233" s="155"/>
      <c r="C233" s="155"/>
      <c r="D233" s="155"/>
      <c r="E233" s="155"/>
      <c r="F233" s="194"/>
      <c r="G233" s="194"/>
    </row>
    <row r="234" spans="1:7" x14ac:dyDescent="0.25">
      <c r="A234" s="155"/>
      <c r="B234" s="141"/>
      <c r="C234" s="155"/>
      <c r="D234" s="155"/>
      <c r="E234" s="155"/>
      <c r="F234" s="194"/>
      <c r="G234" s="194"/>
    </row>
    <row r="235" spans="1:7" x14ac:dyDescent="0.25">
      <c r="A235" s="155"/>
      <c r="B235" s="155"/>
      <c r="C235" s="179"/>
      <c r="D235" s="152"/>
      <c r="E235" s="155"/>
      <c r="F235" s="182"/>
      <c r="G235" s="182"/>
    </row>
    <row r="236" spans="1:7" x14ac:dyDescent="0.25">
      <c r="A236" s="155"/>
      <c r="B236" s="155"/>
      <c r="C236" s="179"/>
      <c r="D236" s="152"/>
      <c r="E236" s="155"/>
      <c r="F236" s="182"/>
      <c r="G236" s="182"/>
    </row>
    <row r="237" spans="1:7" x14ac:dyDescent="0.25">
      <c r="A237" s="155"/>
      <c r="B237" s="155"/>
      <c r="C237" s="179"/>
      <c r="D237" s="152"/>
      <c r="E237" s="155"/>
      <c r="F237" s="182"/>
      <c r="G237" s="182"/>
    </row>
    <row r="238" spans="1:7" x14ac:dyDescent="0.25">
      <c r="A238" s="155"/>
      <c r="B238" s="155"/>
      <c r="C238" s="179"/>
      <c r="D238" s="152"/>
      <c r="E238" s="155"/>
      <c r="F238" s="182"/>
      <c r="G238" s="182"/>
    </row>
    <row r="239" spans="1:7" x14ac:dyDescent="0.25">
      <c r="A239" s="155"/>
      <c r="B239" s="155"/>
      <c r="C239" s="179"/>
      <c r="D239" s="152"/>
      <c r="E239" s="155"/>
      <c r="F239" s="182"/>
      <c r="G239" s="182"/>
    </row>
    <row r="240" spans="1:7" x14ac:dyDescent="0.25">
      <c r="A240" s="155"/>
      <c r="B240" s="155"/>
      <c r="C240" s="179"/>
      <c r="D240" s="152"/>
      <c r="E240" s="155"/>
      <c r="F240" s="182"/>
      <c r="G240" s="182"/>
    </row>
    <row r="241" spans="1:7" x14ac:dyDescent="0.25">
      <c r="A241" s="155"/>
      <c r="B241" s="155"/>
      <c r="C241" s="179"/>
      <c r="D241" s="152"/>
      <c r="E241" s="155"/>
      <c r="F241" s="182"/>
      <c r="G241" s="182"/>
    </row>
    <row r="242" spans="1:7" x14ac:dyDescent="0.25">
      <c r="A242" s="155"/>
      <c r="B242" s="155"/>
      <c r="C242" s="179"/>
      <c r="D242" s="152"/>
      <c r="E242" s="155"/>
      <c r="F242" s="182"/>
      <c r="G242" s="182"/>
    </row>
    <row r="243" spans="1:7" x14ac:dyDescent="0.25">
      <c r="A243" s="155"/>
      <c r="B243" s="127"/>
      <c r="C243" s="179"/>
      <c r="D243" s="152"/>
      <c r="E243" s="155"/>
      <c r="F243" s="182"/>
      <c r="G243" s="182"/>
    </row>
    <row r="244" spans="1:7" x14ac:dyDescent="0.25">
      <c r="A244" s="155"/>
      <c r="B244" s="117"/>
      <c r="C244" s="179"/>
      <c r="D244" s="152"/>
      <c r="E244" s="155"/>
      <c r="F244" s="182"/>
      <c r="G244" s="182"/>
    </row>
    <row r="245" spans="1:7" x14ac:dyDescent="0.25">
      <c r="A245" s="155"/>
      <c r="B245" s="117"/>
      <c r="C245" s="179"/>
      <c r="D245" s="152"/>
      <c r="E245" s="155"/>
      <c r="F245" s="182"/>
      <c r="G245" s="182"/>
    </row>
    <row r="246" spans="1:7" x14ac:dyDescent="0.25">
      <c r="A246" s="155"/>
      <c r="B246" s="117"/>
      <c r="C246" s="179"/>
      <c r="D246" s="152"/>
      <c r="E246" s="155"/>
      <c r="F246" s="182"/>
      <c r="G246" s="182"/>
    </row>
    <row r="247" spans="1:7" x14ac:dyDescent="0.25">
      <c r="A247" s="155"/>
      <c r="B247" s="117"/>
      <c r="C247" s="179"/>
      <c r="D247" s="152"/>
      <c r="E247" s="155"/>
      <c r="F247" s="182"/>
      <c r="G247" s="182"/>
    </row>
    <row r="248" spans="1:7" x14ac:dyDescent="0.25">
      <c r="A248" s="155"/>
      <c r="B248" s="117"/>
      <c r="C248" s="179"/>
      <c r="D248" s="152"/>
      <c r="E248" s="155"/>
      <c r="F248" s="182"/>
      <c r="G248" s="182"/>
    </row>
    <row r="249" spans="1:7" x14ac:dyDescent="0.25">
      <c r="A249" s="155"/>
      <c r="B249" s="117"/>
      <c r="C249" s="179"/>
      <c r="D249" s="152"/>
      <c r="E249" s="155"/>
      <c r="F249" s="182"/>
      <c r="G249" s="182"/>
    </row>
    <row r="250" spans="1:7" x14ac:dyDescent="0.25">
      <c r="A250" s="155"/>
      <c r="B250" s="117"/>
      <c r="C250" s="155"/>
      <c r="D250" s="155"/>
      <c r="E250" s="155"/>
      <c r="F250" s="129"/>
      <c r="G250" s="129"/>
    </row>
    <row r="251" spans="1:7" x14ac:dyDescent="0.25">
      <c r="A251" s="155"/>
      <c r="B251" s="117"/>
      <c r="C251" s="155"/>
      <c r="D251" s="155"/>
      <c r="E251" s="155"/>
      <c r="F251" s="129"/>
      <c r="G251" s="129"/>
    </row>
    <row r="252" spans="1:7" x14ac:dyDescent="0.25">
      <c r="A252" s="155"/>
      <c r="B252" s="117"/>
      <c r="C252" s="155"/>
      <c r="D252" s="155"/>
      <c r="E252" s="155"/>
      <c r="F252" s="129"/>
      <c r="G252" s="129"/>
    </row>
    <row r="253" spans="1:7" x14ac:dyDescent="0.25">
      <c r="A253" s="114"/>
      <c r="B253" s="114"/>
      <c r="C253" s="114"/>
      <c r="D253" s="114"/>
      <c r="E253" s="114"/>
      <c r="F253" s="114"/>
      <c r="G253" s="114"/>
    </row>
    <row r="254" spans="1:7" x14ac:dyDescent="0.25">
      <c r="A254" s="155"/>
      <c r="B254" s="155"/>
      <c r="C254" s="181"/>
      <c r="D254" s="155"/>
      <c r="E254" s="126"/>
      <c r="F254" s="126"/>
      <c r="G254" s="126"/>
    </row>
    <row r="255" spans="1:7" x14ac:dyDescent="0.25">
      <c r="A255" s="155"/>
      <c r="B255" s="155"/>
      <c r="C255" s="181"/>
      <c r="D255" s="155"/>
      <c r="E255" s="126"/>
      <c r="F255" s="126"/>
      <c r="G255" s="142"/>
    </row>
    <row r="256" spans="1:7" x14ac:dyDescent="0.25">
      <c r="A256" s="155"/>
      <c r="B256" s="155"/>
      <c r="C256" s="181"/>
      <c r="D256" s="155"/>
      <c r="E256" s="126"/>
      <c r="F256" s="126"/>
      <c r="G256" s="142"/>
    </row>
    <row r="257" spans="1:7" x14ac:dyDescent="0.25">
      <c r="A257" s="155"/>
      <c r="B257" s="141"/>
      <c r="C257" s="181"/>
      <c r="D257" s="156"/>
      <c r="E257" s="156"/>
      <c r="F257" s="105"/>
      <c r="G257" s="105"/>
    </row>
    <row r="258" spans="1:7" x14ac:dyDescent="0.25">
      <c r="A258" s="155"/>
      <c r="B258" s="155"/>
      <c r="C258" s="181"/>
      <c r="D258" s="155"/>
      <c r="E258" s="126"/>
      <c r="F258" s="126"/>
      <c r="G258" s="142"/>
    </row>
    <row r="259" spans="1:7" x14ac:dyDescent="0.25">
      <c r="A259" s="155"/>
      <c r="B259" s="117"/>
      <c r="C259" s="181"/>
      <c r="D259" s="155"/>
      <c r="E259" s="126"/>
      <c r="F259" s="126"/>
      <c r="G259" s="142"/>
    </row>
    <row r="260" spans="1:7" x14ac:dyDescent="0.25">
      <c r="A260" s="155"/>
      <c r="B260" s="117"/>
      <c r="C260" s="197"/>
      <c r="D260" s="155"/>
      <c r="E260" s="126"/>
      <c r="F260" s="126"/>
      <c r="G260" s="142"/>
    </row>
    <row r="261" spans="1:7" x14ac:dyDescent="0.25">
      <c r="A261" s="155"/>
      <c r="B261" s="117"/>
      <c r="C261" s="181"/>
      <c r="D261" s="155"/>
      <c r="E261" s="126"/>
      <c r="F261" s="126"/>
      <c r="G261" s="142"/>
    </row>
    <row r="262" spans="1:7" x14ac:dyDescent="0.25">
      <c r="A262" s="155"/>
      <c r="B262" s="117"/>
      <c r="C262" s="181"/>
      <c r="D262" s="155"/>
      <c r="E262" s="126"/>
      <c r="F262" s="126"/>
      <c r="G262" s="142"/>
    </row>
    <row r="263" spans="1:7" x14ac:dyDescent="0.25">
      <c r="A263" s="155"/>
      <c r="B263" s="117"/>
      <c r="C263" s="181"/>
      <c r="D263" s="155"/>
      <c r="E263" s="126"/>
      <c r="F263" s="126"/>
      <c r="G263" s="142"/>
    </row>
    <row r="264" spans="1:7" x14ac:dyDescent="0.25">
      <c r="A264" s="155"/>
      <c r="B264" s="117"/>
      <c r="C264" s="181"/>
      <c r="D264" s="155"/>
      <c r="E264" s="126"/>
      <c r="F264" s="126"/>
      <c r="G264" s="142"/>
    </row>
    <row r="265" spans="1:7" x14ac:dyDescent="0.25">
      <c r="A265" s="155"/>
      <c r="B265" s="117"/>
      <c r="C265" s="181"/>
      <c r="D265" s="155"/>
      <c r="E265" s="126"/>
      <c r="F265" s="126"/>
      <c r="G265" s="142"/>
    </row>
    <row r="266" spans="1:7" x14ac:dyDescent="0.25">
      <c r="A266" s="155"/>
      <c r="B266" s="117"/>
      <c r="C266" s="181"/>
      <c r="D266" s="155"/>
      <c r="E266" s="126"/>
      <c r="F266" s="126"/>
      <c r="G266" s="142"/>
    </row>
    <row r="267" spans="1:7" x14ac:dyDescent="0.25">
      <c r="A267" s="155"/>
      <c r="B267" s="117"/>
      <c r="C267" s="181"/>
      <c r="D267" s="155"/>
      <c r="E267" s="126"/>
      <c r="F267" s="126"/>
      <c r="G267" s="142"/>
    </row>
    <row r="268" spans="1:7" x14ac:dyDescent="0.25">
      <c r="A268" s="155"/>
      <c r="B268" s="117"/>
      <c r="C268" s="181"/>
      <c r="D268" s="155"/>
      <c r="E268" s="126"/>
      <c r="F268" s="126"/>
      <c r="G268" s="142"/>
    </row>
    <row r="269" spans="1:7" x14ac:dyDescent="0.25">
      <c r="A269" s="155"/>
      <c r="B269" s="117"/>
      <c r="C269" s="181"/>
      <c r="D269" s="155"/>
      <c r="E269" s="126"/>
      <c r="F269" s="126"/>
      <c r="G269" s="142"/>
    </row>
    <row r="270" spans="1:7" x14ac:dyDescent="0.25">
      <c r="A270" s="114"/>
      <c r="B270" s="114"/>
      <c r="C270" s="114"/>
      <c r="D270" s="114"/>
      <c r="E270" s="114"/>
      <c r="F270" s="114"/>
      <c r="G270" s="114"/>
    </row>
    <row r="271" spans="1:7" x14ac:dyDescent="0.25">
      <c r="A271" s="155"/>
      <c r="B271" s="155"/>
      <c r="C271" s="181"/>
      <c r="D271" s="155"/>
      <c r="E271" s="142"/>
      <c r="F271" s="142"/>
      <c r="G271" s="142"/>
    </row>
    <row r="272" spans="1:7" x14ac:dyDescent="0.25">
      <c r="A272" s="155"/>
      <c r="B272" s="155"/>
      <c r="C272" s="181"/>
      <c r="D272" s="155"/>
      <c r="E272" s="142"/>
      <c r="F272" s="142"/>
      <c r="G272" s="142"/>
    </row>
    <row r="273" spans="1:7" x14ac:dyDescent="0.25">
      <c r="A273" s="155"/>
      <c r="B273" s="155"/>
      <c r="C273" s="181"/>
      <c r="D273" s="155"/>
      <c r="E273" s="142"/>
      <c r="F273" s="142"/>
      <c r="G273" s="142"/>
    </row>
    <row r="274" spans="1:7" x14ac:dyDescent="0.25">
      <c r="A274" s="155"/>
      <c r="B274" s="155"/>
      <c r="C274" s="181"/>
      <c r="D274" s="155"/>
      <c r="E274" s="142"/>
      <c r="F274" s="142"/>
      <c r="G274" s="142"/>
    </row>
    <row r="275" spans="1:7" x14ac:dyDescent="0.25">
      <c r="A275" s="155"/>
      <c r="B275" s="155"/>
      <c r="C275" s="181"/>
      <c r="D275" s="155"/>
      <c r="E275" s="142"/>
      <c r="F275" s="142"/>
      <c r="G275" s="142"/>
    </row>
    <row r="276" spans="1:7" x14ac:dyDescent="0.25">
      <c r="A276" s="155"/>
      <c r="B276" s="155"/>
      <c r="C276" s="181"/>
      <c r="D276" s="155"/>
      <c r="E276" s="142"/>
      <c r="F276" s="142"/>
      <c r="G276" s="142"/>
    </row>
    <row r="277" spans="1:7" x14ac:dyDescent="0.25">
      <c r="A277" s="114"/>
      <c r="B277" s="114"/>
      <c r="C277" s="114"/>
      <c r="D277" s="114"/>
      <c r="E277" s="114"/>
      <c r="F277" s="114"/>
      <c r="G277" s="114"/>
    </row>
    <row r="278" spans="1:7" x14ac:dyDescent="0.25">
      <c r="A278" s="155"/>
      <c r="B278" s="141"/>
      <c r="C278" s="155"/>
      <c r="D278" s="155"/>
      <c r="E278" s="101"/>
      <c r="F278" s="101"/>
      <c r="G278" s="101"/>
    </row>
    <row r="279" spans="1:7" x14ac:dyDescent="0.25">
      <c r="A279" s="155"/>
      <c r="B279" s="141"/>
      <c r="C279" s="155"/>
      <c r="D279" s="155"/>
      <c r="E279" s="101"/>
      <c r="F279" s="101"/>
      <c r="G279" s="101"/>
    </row>
    <row r="280" spans="1:7" x14ac:dyDescent="0.25">
      <c r="A280" s="155"/>
      <c r="B280" s="141"/>
      <c r="C280" s="155"/>
      <c r="D280" s="155"/>
      <c r="E280" s="101"/>
      <c r="F280" s="101"/>
      <c r="G280" s="101"/>
    </row>
    <row r="281" spans="1:7" x14ac:dyDescent="0.25">
      <c r="A281" s="155"/>
      <c r="B281" s="141"/>
      <c r="C281" s="155"/>
      <c r="D281" s="155"/>
      <c r="E281" s="101"/>
      <c r="F281" s="101"/>
      <c r="G281" s="101"/>
    </row>
    <row r="282" spans="1:7" x14ac:dyDescent="0.25">
      <c r="A282" s="155"/>
      <c r="B282" s="141"/>
      <c r="C282" s="155"/>
      <c r="D282" s="155"/>
      <c r="E282" s="101"/>
      <c r="F282" s="101"/>
      <c r="G282" s="101"/>
    </row>
    <row r="283" spans="1:7" x14ac:dyDescent="0.25">
      <c r="A283" s="155"/>
      <c r="B283" s="141"/>
      <c r="C283" s="155"/>
      <c r="D283" s="155"/>
      <c r="E283" s="101"/>
      <c r="F283" s="101"/>
      <c r="G283" s="101"/>
    </row>
    <row r="284" spans="1:7" x14ac:dyDescent="0.25">
      <c r="A284" s="155"/>
      <c r="B284" s="141"/>
      <c r="C284" s="155"/>
      <c r="D284" s="155"/>
      <c r="E284" s="101"/>
      <c r="F284" s="101"/>
      <c r="G284" s="101"/>
    </row>
    <row r="285" spans="1:7" x14ac:dyDescent="0.25">
      <c r="A285" s="155"/>
      <c r="B285" s="141"/>
      <c r="C285" s="155"/>
      <c r="D285" s="155"/>
      <c r="E285" s="101"/>
      <c r="F285" s="101"/>
      <c r="G285" s="101"/>
    </row>
    <row r="286" spans="1:7" x14ac:dyDescent="0.25">
      <c r="A286" s="155"/>
      <c r="B286" s="141"/>
      <c r="C286" s="155"/>
      <c r="D286" s="155"/>
      <c r="E286" s="101"/>
      <c r="F286" s="101"/>
      <c r="G286" s="101"/>
    </row>
    <row r="287" spans="1:7" x14ac:dyDescent="0.25">
      <c r="A287" s="155"/>
      <c r="B287" s="141"/>
      <c r="C287" s="155"/>
      <c r="D287" s="155"/>
      <c r="E287" s="101"/>
      <c r="F287" s="101"/>
      <c r="G287" s="101"/>
    </row>
    <row r="288" spans="1:7" x14ac:dyDescent="0.25">
      <c r="A288" s="155"/>
      <c r="B288" s="141"/>
      <c r="C288" s="155"/>
      <c r="D288" s="155"/>
      <c r="E288" s="101"/>
      <c r="F288" s="101"/>
      <c r="G288" s="101"/>
    </row>
    <row r="289" spans="1:7" x14ac:dyDescent="0.25">
      <c r="A289" s="155"/>
      <c r="B289" s="141"/>
      <c r="C289" s="155"/>
      <c r="D289" s="155"/>
      <c r="E289" s="101"/>
      <c r="F289" s="101"/>
      <c r="G289" s="101"/>
    </row>
    <row r="290" spans="1:7" x14ac:dyDescent="0.25">
      <c r="A290" s="155"/>
      <c r="B290" s="141"/>
      <c r="C290" s="155"/>
      <c r="D290" s="155"/>
      <c r="E290" s="101"/>
      <c r="F290" s="101"/>
      <c r="G290" s="101"/>
    </row>
    <row r="291" spans="1:7" x14ac:dyDescent="0.25">
      <c r="A291" s="155"/>
      <c r="B291" s="141"/>
      <c r="C291" s="155"/>
      <c r="D291" s="155"/>
      <c r="E291" s="101"/>
      <c r="F291" s="101"/>
      <c r="G291" s="101"/>
    </row>
    <row r="292" spans="1:7" x14ac:dyDescent="0.25">
      <c r="A292" s="155"/>
      <c r="B292" s="141"/>
      <c r="C292" s="155"/>
      <c r="D292" s="155"/>
      <c r="E292" s="101"/>
      <c r="F292" s="101"/>
      <c r="G292" s="101"/>
    </row>
    <row r="293" spans="1:7" x14ac:dyDescent="0.25">
      <c r="A293" s="155"/>
      <c r="B293" s="141"/>
      <c r="C293" s="155"/>
      <c r="D293" s="155"/>
      <c r="E293" s="101"/>
      <c r="F293" s="101"/>
      <c r="G293" s="101"/>
    </row>
    <row r="294" spans="1:7" x14ac:dyDescent="0.25">
      <c r="A294" s="155"/>
      <c r="B294" s="141"/>
      <c r="C294" s="155"/>
      <c r="D294" s="155"/>
      <c r="E294" s="101"/>
      <c r="F294" s="101"/>
      <c r="G294" s="101"/>
    </row>
    <row r="295" spans="1:7" x14ac:dyDescent="0.25">
      <c r="A295" s="155"/>
      <c r="B295" s="141"/>
      <c r="C295" s="155"/>
      <c r="D295" s="155"/>
      <c r="E295" s="101"/>
      <c r="F295" s="101"/>
      <c r="G295" s="101"/>
    </row>
    <row r="296" spans="1:7" x14ac:dyDescent="0.25">
      <c r="A296" s="155"/>
      <c r="B296" s="141"/>
      <c r="C296" s="155"/>
      <c r="D296" s="155"/>
      <c r="E296" s="101"/>
      <c r="F296" s="101"/>
      <c r="G296" s="101"/>
    </row>
    <row r="297" spans="1:7" x14ac:dyDescent="0.25">
      <c r="A297" s="155"/>
      <c r="B297" s="141"/>
      <c r="C297" s="155"/>
      <c r="D297" s="155"/>
      <c r="E297" s="101"/>
      <c r="F297" s="101"/>
      <c r="G297" s="101"/>
    </row>
    <row r="298" spans="1:7" x14ac:dyDescent="0.25">
      <c r="A298" s="155"/>
      <c r="B298" s="141"/>
      <c r="C298" s="155"/>
      <c r="D298" s="155"/>
      <c r="E298" s="101"/>
      <c r="F298" s="101"/>
      <c r="G298" s="101"/>
    </row>
    <row r="299" spans="1:7" x14ac:dyDescent="0.25">
      <c r="A299" s="155"/>
      <c r="B299" s="141"/>
      <c r="C299" s="155"/>
      <c r="D299" s="155"/>
      <c r="E299" s="101"/>
      <c r="F299" s="101"/>
      <c r="G299" s="101"/>
    </row>
    <row r="300" spans="1:7" x14ac:dyDescent="0.25">
      <c r="A300" s="114"/>
      <c r="B300" s="114"/>
      <c r="C300" s="114"/>
      <c r="D300" s="114"/>
      <c r="E300" s="114"/>
      <c r="F300" s="114"/>
      <c r="G300" s="114"/>
    </row>
    <row r="301" spans="1:7" x14ac:dyDescent="0.25">
      <c r="A301" s="155"/>
      <c r="B301" s="141"/>
      <c r="C301" s="155"/>
      <c r="D301" s="155"/>
      <c r="E301" s="101"/>
      <c r="F301" s="101"/>
      <c r="G301" s="101"/>
    </row>
    <row r="302" spans="1:7" x14ac:dyDescent="0.25">
      <c r="A302" s="155"/>
      <c r="B302" s="141"/>
      <c r="C302" s="155"/>
      <c r="D302" s="155"/>
      <c r="E302" s="101"/>
      <c r="F302" s="101"/>
      <c r="G302" s="101"/>
    </row>
    <row r="303" spans="1:7" x14ac:dyDescent="0.25">
      <c r="A303" s="155"/>
      <c r="B303" s="141"/>
      <c r="C303" s="155"/>
      <c r="D303" s="155"/>
      <c r="E303" s="101"/>
      <c r="F303" s="101"/>
      <c r="G303" s="101"/>
    </row>
    <row r="304" spans="1:7" x14ac:dyDescent="0.25">
      <c r="A304" s="155"/>
      <c r="B304" s="141"/>
      <c r="C304" s="155"/>
      <c r="D304" s="155"/>
      <c r="E304" s="101"/>
      <c r="F304" s="101"/>
      <c r="G304" s="101"/>
    </row>
    <row r="305" spans="1:7" x14ac:dyDescent="0.25">
      <c r="A305" s="155"/>
      <c r="B305" s="141"/>
      <c r="C305" s="155"/>
      <c r="D305" s="155"/>
      <c r="E305" s="101"/>
      <c r="F305" s="101"/>
      <c r="G305" s="101"/>
    </row>
    <row r="306" spans="1:7" x14ac:dyDescent="0.25">
      <c r="A306" s="155"/>
      <c r="B306" s="141"/>
      <c r="C306" s="155"/>
      <c r="D306" s="155"/>
      <c r="E306" s="101"/>
      <c r="F306" s="101"/>
      <c r="G306" s="101"/>
    </row>
    <row r="307" spans="1:7" x14ac:dyDescent="0.25">
      <c r="A307" s="155"/>
      <c r="B307" s="141"/>
      <c r="C307" s="155"/>
      <c r="D307" s="155"/>
      <c r="E307" s="101"/>
      <c r="F307" s="101"/>
      <c r="G307" s="101"/>
    </row>
    <row r="308" spans="1:7" x14ac:dyDescent="0.25">
      <c r="A308" s="155"/>
      <c r="B308" s="141"/>
      <c r="C308" s="155"/>
      <c r="D308" s="155"/>
      <c r="E308" s="101"/>
      <c r="F308" s="101"/>
      <c r="G308" s="101"/>
    </row>
    <row r="309" spans="1:7" x14ac:dyDescent="0.25">
      <c r="A309" s="155"/>
      <c r="B309" s="141"/>
      <c r="C309" s="155"/>
      <c r="D309" s="155"/>
      <c r="E309" s="101"/>
      <c r="F309" s="101"/>
      <c r="G309" s="101"/>
    </row>
    <row r="310" spans="1:7" x14ac:dyDescent="0.25">
      <c r="A310" s="155"/>
      <c r="B310" s="141"/>
      <c r="C310" s="155"/>
      <c r="D310" s="155"/>
      <c r="E310" s="101"/>
      <c r="F310" s="101"/>
      <c r="G310" s="101"/>
    </row>
    <row r="311" spans="1:7" x14ac:dyDescent="0.25">
      <c r="A311" s="155"/>
      <c r="B311" s="141"/>
      <c r="C311" s="155"/>
      <c r="D311" s="155"/>
      <c r="E311" s="101"/>
      <c r="F311" s="101"/>
      <c r="G311" s="101"/>
    </row>
    <row r="312" spans="1:7" x14ac:dyDescent="0.25">
      <c r="A312" s="155"/>
      <c r="B312" s="141"/>
      <c r="C312" s="155"/>
      <c r="D312" s="155"/>
      <c r="E312" s="101"/>
      <c r="F312" s="101"/>
      <c r="G312" s="101"/>
    </row>
    <row r="313" spans="1:7" x14ac:dyDescent="0.25">
      <c r="A313" s="155"/>
      <c r="B313" s="141"/>
      <c r="C313" s="155"/>
      <c r="D313" s="155"/>
      <c r="E313" s="101"/>
      <c r="F313" s="101"/>
      <c r="G313" s="101"/>
    </row>
    <row r="314" spans="1:7" x14ac:dyDescent="0.25">
      <c r="A314" s="114"/>
      <c r="B314" s="114"/>
      <c r="C314" s="114"/>
      <c r="D314" s="114"/>
      <c r="E314" s="114"/>
      <c r="F314" s="114"/>
      <c r="G314" s="114"/>
    </row>
    <row r="315" spans="1:7" x14ac:dyDescent="0.25">
      <c r="A315" s="155"/>
      <c r="B315" s="141"/>
      <c r="C315" s="155"/>
      <c r="D315" s="155"/>
      <c r="E315" s="101"/>
      <c r="F315" s="101"/>
      <c r="G315" s="101"/>
    </row>
    <row r="316" spans="1:7" x14ac:dyDescent="0.25">
      <c r="A316" s="155"/>
      <c r="B316" s="100"/>
      <c r="C316" s="155"/>
      <c r="D316" s="155"/>
      <c r="E316" s="101"/>
      <c r="F316" s="101"/>
      <c r="G316" s="101"/>
    </row>
    <row r="317" spans="1:7" x14ac:dyDescent="0.25">
      <c r="A317" s="155"/>
      <c r="B317" s="141"/>
      <c r="C317" s="155"/>
      <c r="D317" s="155"/>
      <c r="E317" s="101"/>
      <c r="F317" s="101"/>
      <c r="G317" s="101"/>
    </row>
    <row r="318" spans="1:7" x14ac:dyDescent="0.25">
      <c r="A318" s="155"/>
      <c r="B318" s="141"/>
      <c r="C318" s="155"/>
      <c r="D318" s="155"/>
      <c r="E318" s="101"/>
      <c r="F318" s="101"/>
      <c r="G318" s="101"/>
    </row>
    <row r="319" spans="1:7" x14ac:dyDescent="0.25">
      <c r="A319" s="155"/>
      <c r="B319" s="141"/>
      <c r="C319" s="155"/>
      <c r="D319" s="155"/>
      <c r="E319" s="101"/>
      <c r="F319" s="101"/>
      <c r="G319" s="101"/>
    </row>
    <row r="320" spans="1:7" x14ac:dyDescent="0.25">
      <c r="A320" s="155"/>
      <c r="B320" s="141"/>
      <c r="C320" s="155"/>
      <c r="D320" s="155"/>
      <c r="E320" s="101"/>
      <c r="F320" s="101"/>
      <c r="G320" s="101"/>
    </row>
    <row r="321" spans="1:7" x14ac:dyDescent="0.25">
      <c r="A321" s="155"/>
      <c r="B321" s="141"/>
      <c r="C321" s="155"/>
      <c r="D321" s="155"/>
      <c r="E321" s="101"/>
      <c r="F321" s="101"/>
      <c r="G321" s="101"/>
    </row>
    <row r="322" spans="1:7" x14ac:dyDescent="0.25">
      <c r="A322" s="155"/>
      <c r="B322" s="141"/>
      <c r="C322" s="155"/>
      <c r="D322" s="155"/>
      <c r="E322" s="101"/>
      <c r="F322" s="101"/>
      <c r="G322" s="101"/>
    </row>
    <row r="323" spans="1:7" x14ac:dyDescent="0.25">
      <c r="A323" s="155"/>
      <c r="B323" s="141"/>
      <c r="C323" s="155"/>
      <c r="D323" s="155"/>
      <c r="E323" s="101"/>
      <c r="F323" s="101"/>
      <c r="G323" s="101"/>
    </row>
    <row r="324" spans="1:7" x14ac:dyDescent="0.25">
      <c r="A324" s="114"/>
      <c r="B324" s="114"/>
      <c r="C324" s="114"/>
      <c r="D324" s="114"/>
      <c r="E324" s="114"/>
      <c r="F324" s="114"/>
      <c r="G324" s="114"/>
    </row>
    <row r="325" spans="1:7" x14ac:dyDescent="0.25">
      <c r="A325" s="155"/>
      <c r="B325" s="141"/>
      <c r="C325" s="155"/>
      <c r="D325" s="155"/>
      <c r="E325" s="101"/>
      <c r="F325" s="101"/>
      <c r="G325" s="101"/>
    </row>
    <row r="326" spans="1:7" x14ac:dyDescent="0.25">
      <c r="A326" s="155"/>
      <c r="B326" s="100"/>
      <c r="C326" s="155"/>
      <c r="D326" s="155"/>
      <c r="E326" s="101"/>
      <c r="F326" s="101"/>
      <c r="G326" s="101"/>
    </row>
    <row r="327" spans="1:7" x14ac:dyDescent="0.25">
      <c r="A327" s="155"/>
      <c r="B327" s="141"/>
      <c r="C327" s="155"/>
      <c r="D327" s="155"/>
      <c r="E327" s="101"/>
      <c r="F327" s="101"/>
      <c r="G327" s="101"/>
    </row>
    <row r="328" spans="1:7" x14ac:dyDescent="0.25">
      <c r="A328" s="155"/>
      <c r="B328" s="155"/>
      <c r="C328" s="155"/>
      <c r="D328" s="155"/>
      <c r="E328" s="101"/>
      <c r="F328" s="101"/>
      <c r="G328" s="101"/>
    </row>
    <row r="329" spans="1:7" x14ac:dyDescent="0.25">
      <c r="A329" s="155"/>
      <c r="B329" s="141"/>
      <c r="C329" s="155"/>
      <c r="D329" s="155"/>
      <c r="E329" s="101"/>
      <c r="F329" s="101"/>
      <c r="G329" s="101"/>
    </row>
    <row r="330" spans="1:7" x14ac:dyDescent="0.25">
      <c r="A330" s="155"/>
      <c r="B330" s="155"/>
      <c r="C330" s="181"/>
      <c r="D330" s="155"/>
      <c r="E330" s="142"/>
      <c r="F330" s="142"/>
      <c r="G330" s="142"/>
    </row>
    <row r="331" spans="1:7" x14ac:dyDescent="0.25">
      <c r="A331" s="155"/>
      <c r="B331" s="155"/>
      <c r="C331" s="181"/>
      <c r="D331" s="155"/>
      <c r="E331" s="142"/>
      <c r="F331" s="142"/>
      <c r="G331" s="142"/>
    </row>
    <row r="332" spans="1:7" x14ac:dyDescent="0.25">
      <c r="A332" s="155"/>
      <c r="B332" s="155"/>
      <c r="C332" s="181"/>
      <c r="D332" s="155"/>
      <c r="E332" s="142"/>
      <c r="F332" s="142"/>
      <c r="G332" s="142"/>
    </row>
    <row r="333" spans="1:7" x14ac:dyDescent="0.25">
      <c r="A333" s="155"/>
      <c r="B333" s="155"/>
      <c r="C333" s="181"/>
      <c r="D333" s="155"/>
      <c r="E333" s="142"/>
      <c r="F333" s="142"/>
      <c r="G333" s="142"/>
    </row>
    <row r="334" spans="1:7" x14ac:dyDescent="0.25">
      <c r="A334" s="155"/>
      <c r="B334" s="155"/>
      <c r="C334" s="181"/>
      <c r="D334" s="155"/>
      <c r="E334" s="142"/>
      <c r="F334" s="142"/>
      <c r="G334" s="142"/>
    </row>
    <row r="335" spans="1:7" x14ac:dyDescent="0.25">
      <c r="A335" s="155"/>
      <c r="B335" s="155"/>
      <c r="C335" s="181"/>
      <c r="D335" s="155"/>
      <c r="E335" s="142"/>
      <c r="F335" s="142"/>
      <c r="G335" s="142"/>
    </row>
    <row r="336" spans="1:7" x14ac:dyDescent="0.25">
      <c r="A336" s="155"/>
      <c r="B336" s="155"/>
      <c r="C336" s="181"/>
      <c r="D336" s="155"/>
      <c r="E336" s="142"/>
      <c r="F336" s="142"/>
      <c r="G336" s="142"/>
    </row>
    <row r="337" spans="1:7" x14ac:dyDescent="0.25">
      <c r="A337" s="155"/>
      <c r="B337" s="155"/>
      <c r="C337" s="181"/>
      <c r="D337" s="155"/>
      <c r="E337" s="142"/>
      <c r="F337" s="142"/>
      <c r="G337" s="142"/>
    </row>
    <row r="338" spans="1:7" x14ac:dyDescent="0.25">
      <c r="A338" s="155"/>
      <c r="B338" s="155"/>
      <c r="C338" s="181"/>
      <c r="D338" s="155"/>
      <c r="E338" s="142"/>
      <c r="F338" s="142"/>
      <c r="G338" s="142"/>
    </row>
    <row r="339" spans="1:7" x14ac:dyDescent="0.25">
      <c r="A339" s="155"/>
      <c r="B339" s="155"/>
      <c r="C339" s="181"/>
      <c r="D339" s="155"/>
      <c r="E339" s="142"/>
      <c r="F339" s="142"/>
      <c r="G339" s="142"/>
    </row>
    <row r="340" spans="1:7" x14ac:dyDescent="0.25">
      <c r="A340" s="155"/>
      <c r="B340" s="155"/>
      <c r="C340" s="181"/>
      <c r="D340" s="155"/>
      <c r="E340" s="142"/>
      <c r="F340" s="142"/>
      <c r="G340" s="142"/>
    </row>
    <row r="341" spans="1:7" x14ac:dyDescent="0.25">
      <c r="A341" s="155"/>
      <c r="B341" s="155"/>
      <c r="C341" s="181"/>
      <c r="D341" s="155"/>
      <c r="E341" s="142"/>
      <c r="F341" s="142"/>
      <c r="G341" s="142"/>
    </row>
    <row r="342" spans="1:7" x14ac:dyDescent="0.25">
      <c r="A342" s="155"/>
      <c r="B342" s="155"/>
      <c r="C342" s="181"/>
      <c r="D342" s="155"/>
      <c r="E342" s="142"/>
      <c r="F342" s="142"/>
      <c r="G342" s="142"/>
    </row>
    <row r="343" spans="1:7" x14ac:dyDescent="0.25">
      <c r="A343" s="155"/>
      <c r="B343" s="155"/>
      <c r="C343" s="181"/>
      <c r="D343" s="155"/>
      <c r="E343" s="142"/>
      <c r="F343" s="142"/>
      <c r="G343" s="142"/>
    </row>
    <row r="344" spans="1:7" x14ac:dyDescent="0.25">
      <c r="A344" s="155"/>
      <c r="B344" s="155"/>
      <c r="C344" s="181"/>
      <c r="D344" s="155"/>
      <c r="E344" s="142"/>
      <c r="F344" s="142"/>
      <c r="G344" s="142"/>
    </row>
    <row r="345" spans="1:7" x14ac:dyDescent="0.25">
      <c r="A345" s="155"/>
      <c r="B345" s="155"/>
      <c r="C345" s="181"/>
      <c r="D345" s="155"/>
      <c r="E345" s="142"/>
      <c r="F345" s="142"/>
      <c r="G345" s="142"/>
    </row>
    <row r="346" spans="1:7" x14ac:dyDescent="0.25">
      <c r="A346" s="155"/>
      <c r="B346" s="155"/>
      <c r="C346" s="181"/>
      <c r="D346" s="155"/>
      <c r="E346" s="142"/>
      <c r="F346" s="142"/>
      <c r="G346" s="142"/>
    </row>
    <row r="347" spans="1:7" x14ac:dyDescent="0.25">
      <c r="A347" s="155"/>
      <c r="B347" s="155"/>
      <c r="C347" s="181"/>
      <c r="D347" s="155"/>
      <c r="E347" s="142"/>
      <c r="F347" s="142"/>
      <c r="G347" s="142"/>
    </row>
    <row r="348" spans="1:7" x14ac:dyDescent="0.25">
      <c r="A348" s="155"/>
      <c r="B348" s="155"/>
      <c r="C348" s="181"/>
      <c r="D348" s="155"/>
      <c r="E348" s="142"/>
      <c r="F348" s="142"/>
      <c r="G348" s="142"/>
    </row>
    <row r="349" spans="1:7" x14ac:dyDescent="0.25">
      <c r="A349" s="155"/>
      <c r="B349" s="155"/>
      <c r="C349" s="181"/>
      <c r="D349" s="155"/>
      <c r="E349" s="142"/>
      <c r="F349" s="142"/>
      <c r="G349" s="142"/>
    </row>
    <row r="350" spans="1:7" x14ac:dyDescent="0.25">
      <c r="A350" s="155"/>
      <c r="B350" s="155"/>
      <c r="C350" s="181"/>
      <c r="D350" s="155"/>
      <c r="E350" s="142"/>
      <c r="F350" s="142"/>
      <c r="G350" s="142"/>
    </row>
    <row r="351" spans="1:7" x14ac:dyDescent="0.25">
      <c r="A351" s="155"/>
      <c r="B351" s="155"/>
      <c r="C351" s="181"/>
      <c r="D351" s="155"/>
      <c r="E351" s="142"/>
      <c r="F351" s="142"/>
      <c r="G351" s="142"/>
    </row>
    <row r="352" spans="1:7" x14ac:dyDescent="0.25">
      <c r="A352" s="155"/>
      <c r="B352" s="155"/>
      <c r="C352" s="181"/>
      <c r="D352" s="155"/>
      <c r="E352" s="142"/>
      <c r="F352" s="142"/>
      <c r="G352" s="142"/>
    </row>
    <row r="353" spans="1:7" x14ac:dyDescent="0.25">
      <c r="A353" s="155"/>
      <c r="B353" s="155"/>
      <c r="C353" s="181"/>
      <c r="D353" s="155"/>
      <c r="E353" s="142"/>
      <c r="F353" s="142"/>
      <c r="G353" s="142"/>
    </row>
    <row r="354" spans="1:7" x14ac:dyDescent="0.25">
      <c r="A354" s="155"/>
      <c r="B354" s="155"/>
      <c r="C354" s="181"/>
      <c r="D354" s="155"/>
      <c r="E354" s="142"/>
      <c r="F354" s="142"/>
      <c r="G354" s="142"/>
    </row>
    <row r="355" spans="1:7" x14ac:dyDescent="0.25">
      <c r="A355" s="155"/>
      <c r="B355" s="155"/>
      <c r="C355" s="181"/>
      <c r="D355" s="155"/>
      <c r="E355" s="142"/>
      <c r="F355" s="142"/>
      <c r="G355" s="142"/>
    </row>
    <row r="356" spans="1:7" x14ac:dyDescent="0.25">
      <c r="A356" s="155"/>
      <c r="B356" s="155"/>
      <c r="C356" s="181"/>
      <c r="D356" s="155"/>
      <c r="E356" s="142"/>
      <c r="F356" s="142"/>
      <c r="G356" s="142"/>
    </row>
    <row r="357" spans="1:7" x14ac:dyDescent="0.25">
      <c r="A357" s="155"/>
      <c r="B357" s="155"/>
      <c r="C357" s="181"/>
      <c r="D357" s="155"/>
      <c r="E357" s="142"/>
      <c r="F357" s="142"/>
      <c r="G357" s="142"/>
    </row>
    <row r="358" spans="1:7" x14ac:dyDescent="0.25">
      <c r="A358" s="155"/>
      <c r="B358" s="155"/>
      <c r="C358" s="181"/>
      <c r="D358" s="155"/>
      <c r="E358" s="142"/>
      <c r="F358" s="142"/>
      <c r="G358" s="142"/>
    </row>
    <row r="359" spans="1:7" x14ac:dyDescent="0.25">
      <c r="A359" s="155"/>
      <c r="B359" s="155"/>
      <c r="C359" s="181"/>
      <c r="D359" s="155"/>
      <c r="E359" s="142"/>
      <c r="F359" s="142"/>
      <c r="G359" s="142"/>
    </row>
    <row r="360" spans="1:7" x14ac:dyDescent="0.25">
      <c r="A360" s="155"/>
      <c r="B360" s="155"/>
      <c r="C360" s="181"/>
      <c r="D360" s="155"/>
      <c r="E360" s="142"/>
      <c r="F360" s="142"/>
      <c r="G360" s="142"/>
    </row>
    <row r="361" spans="1:7" x14ac:dyDescent="0.25">
      <c r="A361" s="155"/>
      <c r="B361" s="155"/>
      <c r="C361" s="181"/>
      <c r="D361" s="155"/>
      <c r="E361" s="142"/>
      <c r="F361" s="142"/>
      <c r="G361" s="142"/>
    </row>
    <row r="362" spans="1:7" x14ac:dyDescent="0.25">
      <c r="A362" s="155"/>
      <c r="B362" s="155"/>
      <c r="C362" s="181"/>
      <c r="D362" s="155"/>
      <c r="E362" s="142"/>
      <c r="F362" s="142"/>
      <c r="G362" s="142"/>
    </row>
    <row r="363" spans="1:7" x14ac:dyDescent="0.25">
      <c r="A363" s="155"/>
      <c r="B363" s="155"/>
      <c r="C363" s="181"/>
      <c r="D363" s="155"/>
      <c r="E363" s="142"/>
      <c r="F363" s="142"/>
      <c r="G363" s="142"/>
    </row>
    <row r="364" spans="1:7" x14ac:dyDescent="0.25">
      <c r="A364" s="155"/>
      <c r="B364" s="155"/>
      <c r="C364" s="181"/>
      <c r="D364" s="155"/>
      <c r="E364" s="142"/>
      <c r="F364" s="142"/>
      <c r="G364" s="142"/>
    </row>
    <row r="365" spans="1:7" x14ac:dyDescent="0.25">
      <c r="A365" s="155"/>
      <c r="B365" s="155"/>
      <c r="C365" s="181"/>
      <c r="D365" s="155"/>
      <c r="E365" s="142"/>
      <c r="F365" s="142"/>
      <c r="G365" s="142"/>
    </row>
    <row r="366" spans="1:7" x14ac:dyDescent="0.25">
      <c r="A366" s="155"/>
      <c r="B366" s="155"/>
      <c r="C366" s="181"/>
      <c r="D366" s="155"/>
      <c r="E366" s="142"/>
      <c r="F366" s="142"/>
      <c r="G366" s="142"/>
    </row>
    <row r="367" spans="1:7" x14ac:dyDescent="0.25">
      <c r="A367" s="155"/>
      <c r="B367" s="155"/>
      <c r="C367" s="181"/>
      <c r="D367" s="155"/>
      <c r="E367" s="142"/>
      <c r="F367" s="142"/>
      <c r="G367" s="142"/>
    </row>
    <row r="368" spans="1:7" x14ac:dyDescent="0.25">
      <c r="A368" s="155"/>
      <c r="B368" s="155"/>
      <c r="C368" s="181"/>
      <c r="D368" s="155"/>
      <c r="E368" s="142"/>
      <c r="F368" s="142"/>
      <c r="G368" s="142"/>
    </row>
    <row r="369" spans="1:7" x14ac:dyDescent="0.25">
      <c r="A369" s="155"/>
      <c r="B369" s="155"/>
      <c r="C369" s="181"/>
      <c r="D369" s="155"/>
      <c r="E369" s="142"/>
      <c r="F369" s="142"/>
      <c r="G369" s="142"/>
    </row>
    <row r="370" spans="1:7" x14ac:dyDescent="0.25">
      <c r="A370" s="155"/>
      <c r="B370" s="155"/>
      <c r="C370" s="181"/>
      <c r="D370" s="155"/>
      <c r="E370" s="142"/>
      <c r="F370" s="142"/>
      <c r="G370" s="142"/>
    </row>
    <row r="371" spans="1:7" x14ac:dyDescent="0.25">
      <c r="A371" s="155"/>
      <c r="B371" s="155"/>
      <c r="C371" s="181"/>
      <c r="D371" s="155"/>
      <c r="E371" s="142"/>
      <c r="F371" s="142"/>
      <c r="G371" s="142"/>
    </row>
    <row r="372" spans="1:7" x14ac:dyDescent="0.25">
      <c r="A372" s="155"/>
      <c r="B372" s="155"/>
      <c r="C372" s="181"/>
      <c r="D372" s="155"/>
      <c r="E372" s="142"/>
      <c r="F372" s="142"/>
      <c r="G372" s="142"/>
    </row>
    <row r="373" spans="1:7" x14ac:dyDescent="0.25">
      <c r="A373" s="155"/>
      <c r="B373" s="155"/>
      <c r="C373" s="181"/>
      <c r="D373" s="155"/>
      <c r="E373" s="142"/>
      <c r="F373" s="142"/>
      <c r="G373" s="142"/>
    </row>
    <row r="374" spans="1:7" x14ac:dyDescent="0.25">
      <c r="A374" s="155"/>
      <c r="B374" s="155"/>
      <c r="C374" s="181"/>
      <c r="D374" s="155"/>
      <c r="E374" s="142"/>
      <c r="F374" s="142"/>
      <c r="G374" s="142"/>
    </row>
    <row r="375" spans="1:7" x14ac:dyDescent="0.25">
      <c r="A375" s="155"/>
      <c r="B375" s="155"/>
      <c r="C375" s="181"/>
      <c r="D375" s="155"/>
      <c r="E375" s="142"/>
      <c r="F375" s="142"/>
      <c r="G375" s="142"/>
    </row>
    <row r="376" spans="1:7" x14ac:dyDescent="0.25">
      <c r="A376" s="155"/>
      <c r="B376" s="155"/>
      <c r="C376" s="181"/>
      <c r="D376" s="155"/>
      <c r="E376" s="142"/>
      <c r="F376" s="142"/>
      <c r="G376" s="142"/>
    </row>
    <row r="377" spans="1:7" x14ac:dyDescent="0.25">
      <c r="A377" s="155"/>
      <c r="B377" s="155"/>
      <c r="C377" s="181"/>
      <c r="D377" s="155"/>
      <c r="E377" s="142"/>
      <c r="F377" s="142"/>
      <c r="G377" s="142"/>
    </row>
    <row r="378" spans="1:7" x14ac:dyDescent="0.25">
      <c r="A378" s="155"/>
      <c r="B378" s="155"/>
      <c r="C378" s="181"/>
      <c r="D378" s="155"/>
      <c r="E378" s="142"/>
      <c r="F378" s="142"/>
      <c r="G378" s="142"/>
    </row>
    <row r="379" spans="1:7" x14ac:dyDescent="0.25">
      <c r="A379" s="155"/>
      <c r="B379" s="155"/>
      <c r="C379" s="181"/>
      <c r="D379" s="155"/>
      <c r="E379" s="142"/>
      <c r="F379" s="142"/>
      <c r="G379" s="142"/>
    </row>
    <row r="380" spans="1:7" ht="18.75" customHeight="1" x14ac:dyDescent="0.25">
      <c r="A380" s="122"/>
      <c r="B380" s="123"/>
      <c r="C380" s="122"/>
      <c r="D380" s="122"/>
      <c r="E380" s="122"/>
      <c r="F380" s="122"/>
      <c r="G380" s="122"/>
    </row>
    <row r="381" spans="1:7" x14ac:dyDescent="0.25">
      <c r="A381" s="114"/>
      <c r="B381" s="114"/>
      <c r="C381" s="114"/>
      <c r="D381" s="114"/>
      <c r="E381" s="114"/>
      <c r="F381" s="114"/>
      <c r="G381" s="114"/>
    </row>
    <row r="382" spans="1:7" x14ac:dyDescent="0.25">
      <c r="A382" s="155"/>
      <c r="B382" s="155"/>
      <c r="C382" s="179"/>
      <c r="D382" s="156"/>
      <c r="E382" s="156"/>
      <c r="F382" s="105"/>
      <c r="G382" s="105"/>
    </row>
    <row r="383" spans="1:7" x14ac:dyDescent="0.25">
      <c r="A383" s="156"/>
      <c r="B383" s="155"/>
      <c r="C383" s="155"/>
      <c r="D383" s="156"/>
      <c r="E383" s="156"/>
      <c r="F383" s="105"/>
      <c r="G383" s="105"/>
    </row>
    <row r="384" spans="1:7" x14ac:dyDescent="0.25">
      <c r="A384" s="155"/>
      <c r="B384" s="155"/>
      <c r="C384" s="155"/>
      <c r="D384" s="156"/>
      <c r="E384" s="156"/>
      <c r="F384" s="105"/>
      <c r="G384" s="105"/>
    </row>
    <row r="385" spans="1:7" x14ac:dyDescent="0.25">
      <c r="A385" s="155"/>
      <c r="B385" s="141"/>
      <c r="C385" s="179"/>
      <c r="D385" s="179"/>
      <c r="E385" s="156"/>
      <c r="F385" s="182"/>
      <c r="G385" s="182"/>
    </row>
    <row r="386" spans="1:7" x14ac:dyDescent="0.25">
      <c r="A386" s="155"/>
      <c r="B386" s="141"/>
      <c r="C386" s="179"/>
      <c r="D386" s="179"/>
      <c r="E386" s="156"/>
      <c r="F386" s="182"/>
      <c r="G386" s="182"/>
    </row>
    <row r="387" spans="1:7" x14ac:dyDescent="0.25">
      <c r="A387" s="155"/>
      <c r="B387" s="141"/>
      <c r="C387" s="179"/>
      <c r="D387" s="179"/>
      <c r="E387" s="156"/>
      <c r="F387" s="182"/>
      <c r="G387" s="182"/>
    </row>
    <row r="388" spans="1:7" x14ac:dyDescent="0.25">
      <c r="A388" s="155"/>
      <c r="B388" s="141"/>
      <c r="C388" s="179"/>
      <c r="D388" s="179"/>
      <c r="E388" s="156"/>
      <c r="F388" s="182"/>
      <c r="G388" s="182"/>
    </row>
    <row r="389" spans="1:7" x14ac:dyDescent="0.25">
      <c r="A389" s="155"/>
      <c r="B389" s="141"/>
      <c r="C389" s="179"/>
      <c r="D389" s="179"/>
      <c r="E389" s="156"/>
      <c r="F389" s="182"/>
      <c r="G389" s="182"/>
    </row>
    <row r="390" spans="1:7" x14ac:dyDescent="0.25">
      <c r="A390" s="155"/>
      <c r="B390" s="141"/>
      <c r="C390" s="179"/>
      <c r="D390" s="179"/>
      <c r="E390" s="156"/>
      <c r="F390" s="182"/>
      <c r="G390" s="182"/>
    </row>
    <row r="391" spans="1:7" x14ac:dyDescent="0.25">
      <c r="A391" s="155"/>
      <c r="B391" s="141"/>
      <c r="C391" s="179"/>
      <c r="D391" s="179"/>
      <c r="E391" s="156"/>
      <c r="F391" s="182"/>
      <c r="G391" s="182"/>
    </row>
    <row r="392" spans="1:7" x14ac:dyDescent="0.25">
      <c r="A392" s="155"/>
      <c r="B392" s="141"/>
      <c r="C392" s="179"/>
      <c r="D392" s="152"/>
      <c r="E392" s="156"/>
      <c r="F392" s="182"/>
      <c r="G392" s="182"/>
    </row>
    <row r="393" spans="1:7" x14ac:dyDescent="0.25">
      <c r="A393" s="155"/>
      <c r="B393" s="141"/>
      <c r="C393" s="179"/>
      <c r="D393" s="152"/>
      <c r="E393" s="156"/>
      <c r="F393" s="182"/>
      <c r="G393" s="182"/>
    </row>
    <row r="394" spans="1:7" x14ac:dyDescent="0.25">
      <c r="A394" s="155"/>
      <c r="B394" s="141"/>
      <c r="C394" s="179"/>
      <c r="D394" s="152"/>
      <c r="E394" s="141"/>
      <c r="F394" s="182"/>
      <c r="G394" s="182"/>
    </row>
    <row r="395" spans="1:7" x14ac:dyDescent="0.25">
      <c r="A395" s="155"/>
      <c r="B395" s="141"/>
      <c r="C395" s="179"/>
      <c r="D395" s="152"/>
      <c r="E395" s="141"/>
      <c r="F395" s="182"/>
      <c r="G395" s="182"/>
    </row>
    <row r="396" spans="1:7" x14ac:dyDescent="0.25">
      <c r="A396" s="155"/>
      <c r="B396" s="141"/>
      <c r="C396" s="179"/>
      <c r="D396" s="152"/>
      <c r="E396" s="141"/>
      <c r="F396" s="182"/>
      <c r="G396" s="182"/>
    </row>
    <row r="397" spans="1:7" x14ac:dyDescent="0.25">
      <c r="A397" s="155"/>
      <c r="B397" s="141"/>
      <c r="C397" s="179"/>
      <c r="D397" s="152"/>
      <c r="E397" s="141"/>
      <c r="F397" s="182"/>
      <c r="G397" s="182"/>
    </row>
    <row r="398" spans="1:7" x14ac:dyDescent="0.25">
      <c r="A398" s="155"/>
      <c r="B398" s="141"/>
      <c r="C398" s="179"/>
      <c r="D398" s="152"/>
      <c r="E398" s="141"/>
      <c r="F398" s="182"/>
      <c r="G398" s="182"/>
    </row>
    <row r="399" spans="1:7" x14ac:dyDescent="0.25">
      <c r="A399" s="155"/>
      <c r="B399" s="141"/>
      <c r="C399" s="179"/>
      <c r="D399" s="152"/>
      <c r="E399" s="141"/>
      <c r="F399" s="182"/>
      <c r="G399" s="182"/>
    </row>
    <row r="400" spans="1:7" x14ac:dyDescent="0.25">
      <c r="A400" s="155"/>
      <c r="B400" s="141"/>
      <c r="C400" s="179"/>
      <c r="D400" s="152"/>
      <c r="E400" s="155"/>
      <c r="F400" s="182"/>
      <c r="G400" s="182"/>
    </row>
    <row r="401" spans="1:7" x14ac:dyDescent="0.25">
      <c r="A401" s="155"/>
      <c r="B401" s="141"/>
      <c r="C401" s="179"/>
      <c r="D401" s="152"/>
      <c r="E401" s="126"/>
      <c r="F401" s="182"/>
      <c r="G401" s="182"/>
    </row>
    <row r="402" spans="1:7" x14ac:dyDescent="0.25">
      <c r="A402" s="155"/>
      <c r="B402" s="141"/>
      <c r="C402" s="179"/>
      <c r="D402" s="152"/>
      <c r="E402" s="126"/>
      <c r="F402" s="182"/>
      <c r="G402" s="182"/>
    </row>
    <row r="403" spans="1:7" x14ac:dyDescent="0.25">
      <c r="A403" s="155"/>
      <c r="B403" s="141"/>
      <c r="C403" s="179"/>
      <c r="D403" s="152"/>
      <c r="E403" s="126"/>
      <c r="F403" s="182"/>
      <c r="G403" s="182"/>
    </row>
    <row r="404" spans="1:7" x14ac:dyDescent="0.25">
      <c r="A404" s="155"/>
      <c r="B404" s="141"/>
      <c r="C404" s="179"/>
      <c r="D404" s="152"/>
      <c r="E404" s="126"/>
      <c r="F404" s="182"/>
      <c r="G404" s="182"/>
    </row>
    <row r="405" spans="1:7" x14ac:dyDescent="0.25">
      <c r="A405" s="155"/>
      <c r="B405" s="141"/>
      <c r="C405" s="179"/>
      <c r="D405" s="152"/>
      <c r="E405" s="126"/>
      <c r="F405" s="182"/>
      <c r="G405" s="182"/>
    </row>
    <row r="406" spans="1:7" x14ac:dyDescent="0.25">
      <c r="A406" s="155"/>
      <c r="B406" s="141"/>
      <c r="C406" s="179"/>
      <c r="D406" s="152"/>
      <c r="E406" s="126"/>
      <c r="F406" s="182"/>
      <c r="G406" s="182"/>
    </row>
    <row r="407" spans="1:7" x14ac:dyDescent="0.25">
      <c r="A407" s="155"/>
      <c r="B407" s="141"/>
      <c r="C407" s="179"/>
      <c r="D407" s="152"/>
      <c r="E407" s="126"/>
      <c r="F407" s="182"/>
      <c r="G407" s="182"/>
    </row>
    <row r="408" spans="1:7" x14ac:dyDescent="0.25">
      <c r="A408" s="155"/>
      <c r="B408" s="141"/>
      <c r="C408" s="179"/>
      <c r="D408" s="152"/>
      <c r="E408" s="126"/>
      <c r="F408" s="182"/>
      <c r="G408" s="182"/>
    </row>
    <row r="409" spans="1:7" x14ac:dyDescent="0.25">
      <c r="A409" s="155"/>
      <c r="B409" s="127"/>
      <c r="C409" s="183"/>
      <c r="D409" s="128"/>
      <c r="E409" s="126"/>
      <c r="F409" s="184"/>
      <c r="G409" s="184"/>
    </row>
    <row r="410" spans="1:7" x14ac:dyDescent="0.25">
      <c r="A410" s="114"/>
      <c r="B410" s="114"/>
      <c r="C410" s="114"/>
      <c r="D410" s="114"/>
      <c r="E410" s="114"/>
      <c r="F410" s="114"/>
      <c r="G410" s="114"/>
    </row>
    <row r="411" spans="1:7" x14ac:dyDescent="0.25">
      <c r="A411" s="155"/>
      <c r="B411" s="155"/>
      <c r="C411" s="181"/>
      <c r="D411" s="155"/>
      <c r="E411" s="155"/>
      <c r="F411" s="155"/>
      <c r="G411" s="155"/>
    </row>
    <row r="412" spans="1:7" x14ac:dyDescent="0.25">
      <c r="A412" s="155"/>
      <c r="B412" s="155"/>
      <c r="C412" s="155"/>
      <c r="D412" s="155"/>
      <c r="E412" s="155"/>
      <c r="F412" s="155"/>
      <c r="G412" s="155"/>
    </row>
    <row r="413" spans="1:7" x14ac:dyDescent="0.25">
      <c r="A413" s="155"/>
      <c r="B413" s="141"/>
      <c r="C413" s="155"/>
      <c r="D413" s="155"/>
      <c r="E413" s="155"/>
      <c r="F413" s="155"/>
      <c r="G413" s="155"/>
    </row>
    <row r="414" spans="1:7" x14ac:dyDescent="0.25">
      <c r="A414" s="155"/>
      <c r="B414" s="155"/>
      <c r="C414" s="179"/>
      <c r="D414" s="152"/>
      <c r="E414" s="155"/>
      <c r="F414" s="182"/>
      <c r="G414" s="182"/>
    </row>
    <row r="415" spans="1:7" x14ac:dyDescent="0.25">
      <c r="A415" s="155"/>
      <c r="B415" s="155"/>
      <c r="C415" s="179"/>
      <c r="D415" s="152"/>
      <c r="E415" s="155"/>
      <c r="F415" s="182"/>
      <c r="G415" s="182"/>
    </row>
    <row r="416" spans="1:7" x14ac:dyDescent="0.25">
      <c r="A416" s="155"/>
      <c r="B416" s="155"/>
      <c r="C416" s="179"/>
      <c r="D416" s="152"/>
      <c r="E416" s="155"/>
      <c r="F416" s="182"/>
      <c r="G416" s="182"/>
    </row>
    <row r="417" spans="1:7" x14ac:dyDescent="0.25">
      <c r="A417" s="155"/>
      <c r="B417" s="155"/>
      <c r="C417" s="179"/>
      <c r="D417" s="152"/>
      <c r="E417" s="155"/>
      <c r="F417" s="182"/>
      <c r="G417" s="182"/>
    </row>
    <row r="418" spans="1:7" x14ac:dyDescent="0.25">
      <c r="A418" s="155"/>
      <c r="B418" s="155"/>
      <c r="C418" s="179"/>
      <c r="D418" s="152"/>
      <c r="E418" s="155"/>
      <c r="F418" s="182"/>
      <c r="G418" s="182"/>
    </row>
    <row r="419" spans="1:7" x14ac:dyDescent="0.25">
      <c r="A419" s="155"/>
      <c r="B419" s="155"/>
      <c r="C419" s="179"/>
      <c r="D419" s="152"/>
      <c r="E419" s="155"/>
      <c r="F419" s="182"/>
      <c r="G419" s="182"/>
    </row>
    <row r="420" spans="1:7" x14ac:dyDescent="0.25">
      <c r="A420" s="155"/>
      <c r="B420" s="155"/>
      <c r="C420" s="179"/>
      <c r="D420" s="152"/>
      <c r="E420" s="155"/>
      <c r="F420" s="182"/>
      <c r="G420" s="182"/>
    </row>
    <row r="421" spans="1:7" x14ac:dyDescent="0.25">
      <c r="A421" s="155"/>
      <c r="B421" s="155"/>
      <c r="C421" s="179"/>
      <c r="D421" s="152"/>
      <c r="E421" s="155"/>
      <c r="F421" s="182"/>
      <c r="G421" s="182"/>
    </row>
    <row r="422" spans="1:7" x14ac:dyDescent="0.25">
      <c r="A422" s="155"/>
      <c r="B422" s="127"/>
      <c r="C422" s="179"/>
      <c r="D422" s="152"/>
      <c r="E422" s="155"/>
      <c r="F422" s="181"/>
      <c r="G422" s="181"/>
    </row>
    <row r="423" spans="1:7" x14ac:dyDescent="0.25">
      <c r="A423" s="155"/>
      <c r="B423" s="117"/>
      <c r="C423" s="179"/>
      <c r="D423" s="152"/>
      <c r="E423" s="155"/>
      <c r="F423" s="182"/>
      <c r="G423" s="182"/>
    </row>
    <row r="424" spans="1:7" x14ac:dyDescent="0.25">
      <c r="A424" s="155"/>
      <c r="B424" s="117"/>
      <c r="C424" s="179"/>
      <c r="D424" s="152"/>
      <c r="E424" s="155"/>
      <c r="F424" s="182"/>
      <c r="G424" s="182"/>
    </row>
    <row r="425" spans="1:7" x14ac:dyDescent="0.25">
      <c r="A425" s="155"/>
      <c r="B425" s="117"/>
      <c r="C425" s="179"/>
      <c r="D425" s="152"/>
      <c r="E425" s="155"/>
      <c r="F425" s="182"/>
      <c r="G425" s="182"/>
    </row>
    <row r="426" spans="1:7" x14ac:dyDescent="0.25">
      <c r="A426" s="155"/>
      <c r="B426" s="117"/>
      <c r="C426" s="179"/>
      <c r="D426" s="152"/>
      <c r="E426" s="155"/>
      <c r="F426" s="182"/>
      <c r="G426" s="182"/>
    </row>
    <row r="427" spans="1:7" x14ac:dyDescent="0.25">
      <c r="A427" s="155"/>
      <c r="B427" s="117"/>
      <c r="C427" s="179"/>
      <c r="D427" s="152"/>
      <c r="E427" s="155"/>
      <c r="F427" s="182"/>
      <c r="G427" s="182"/>
    </row>
    <row r="428" spans="1:7" x14ac:dyDescent="0.25">
      <c r="A428" s="155"/>
      <c r="B428" s="117"/>
      <c r="C428" s="179"/>
      <c r="D428" s="152"/>
      <c r="E428" s="155"/>
      <c r="F428" s="182"/>
      <c r="G428" s="182"/>
    </row>
    <row r="429" spans="1:7" x14ac:dyDescent="0.25">
      <c r="A429" s="155"/>
      <c r="B429" s="117"/>
      <c r="C429" s="155"/>
      <c r="D429" s="155"/>
      <c r="E429" s="155"/>
      <c r="F429" s="129"/>
      <c r="G429" s="129"/>
    </row>
    <row r="430" spans="1:7" x14ac:dyDescent="0.25">
      <c r="A430" s="155"/>
      <c r="B430" s="117"/>
      <c r="C430" s="155"/>
      <c r="D430" s="155"/>
      <c r="E430" s="155"/>
      <c r="F430" s="129"/>
      <c r="G430" s="129"/>
    </row>
    <row r="431" spans="1:7" x14ac:dyDescent="0.25">
      <c r="A431" s="155"/>
      <c r="B431" s="117"/>
      <c r="C431" s="155"/>
      <c r="D431" s="155"/>
      <c r="E431" s="155"/>
      <c r="F431" s="126"/>
      <c r="G431" s="126"/>
    </row>
    <row r="432" spans="1:7" x14ac:dyDescent="0.25">
      <c r="A432" s="114"/>
      <c r="B432" s="114"/>
      <c r="C432" s="114"/>
      <c r="D432" s="114"/>
      <c r="E432" s="114"/>
      <c r="F432" s="114"/>
      <c r="G432" s="114"/>
    </row>
    <row r="433" spans="1:7" x14ac:dyDescent="0.25">
      <c r="A433" s="155"/>
      <c r="B433" s="155"/>
      <c r="C433" s="181"/>
      <c r="D433" s="155"/>
      <c r="E433" s="155"/>
      <c r="F433" s="155"/>
      <c r="G433" s="155"/>
    </row>
    <row r="434" spans="1:7" x14ac:dyDescent="0.25">
      <c r="A434" s="155"/>
      <c r="B434" s="155"/>
      <c r="C434" s="155"/>
      <c r="D434" s="155"/>
      <c r="E434" s="155"/>
      <c r="F434" s="155"/>
      <c r="G434" s="155"/>
    </row>
    <row r="435" spans="1:7" x14ac:dyDescent="0.25">
      <c r="A435" s="155"/>
      <c r="B435" s="141"/>
      <c r="C435" s="155"/>
      <c r="D435" s="155"/>
      <c r="E435" s="155"/>
      <c r="F435" s="155"/>
      <c r="G435" s="155"/>
    </row>
    <row r="436" spans="1:7" x14ac:dyDescent="0.25">
      <c r="A436" s="155"/>
      <c r="B436" s="155"/>
      <c r="C436" s="179"/>
      <c r="D436" s="152"/>
      <c r="E436" s="155"/>
      <c r="F436" s="182"/>
      <c r="G436" s="182"/>
    </row>
    <row r="437" spans="1:7" x14ac:dyDescent="0.25">
      <c r="A437" s="155"/>
      <c r="B437" s="155"/>
      <c r="C437" s="179"/>
      <c r="D437" s="152"/>
      <c r="E437" s="155"/>
      <c r="F437" s="182"/>
      <c r="G437" s="182"/>
    </row>
    <row r="438" spans="1:7" x14ac:dyDescent="0.25">
      <c r="A438" s="155"/>
      <c r="B438" s="155"/>
      <c r="C438" s="179"/>
      <c r="D438" s="152"/>
      <c r="E438" s="155"/>
      <c r="F438" s="182"/>
      <c r="G438" s="182"/>
    </row>
    <row r="439" spans="1:7" x14ac:dyDescent="0.25">
      <c r="A439" s="155"/>
      <c r="B439" s="155"/>
      <c r="C439" s="179"/>
      <c r="D439" s="152"/>
      <c r="E439" s="155"/>
      <c r="F439" s="182"/>
      <c r="G439" s="182"/>
    </row>
    <row r="440" spans="1:7" x14ac:dyDescent="0.25">
      <c r="A440" s="155"/>
      <c r="B440" s="155"/>
      <c r="C440" s="179"/>
      <c r="D440" s="152"/>
      <c r="E440" s="155"/>
      <c r="F440" s="182"/>
      <c r="G440" s="182"/>
    </row>
    <row r="441" spans="1:7" x14ac:dyDescent="0.25">
      <c r="A441" s="155"/>
      <c r="B441" s="155"/>
      <c r="C441" s="179"/>
      <c r="D441" s="152"/>
      <c r="E441" s="155"/>
      <c r="F441" s="182"/>
      <c r="G441" s="182"/>
    </row>
    <row r="442" spans="1:7" x14ac:dyDescent="0.25">
      <c r="A442" s="155"/>
      <c r="B442" s="155"/>
      <c r="C442" s="179"/>
      <c r="D442" s="152"/>
      <c r="E442" s="155"/>
      <c r="F442" s="182"/>
      <c r="G442" s="182"/>
    </row>
    <row r="443" spans="1:7" x14ac:dyDescent="0.25">
      <c r="A443" s="155"/>
      <c r="B443" s="155"/>
      <c r="C443" s="179"/>
      <c r="D443" s="152"/>
      <c r="E443" s="155"/>
      <c r="F443" s="182"/>
      <c r="G443" s="182"/>
    </row>
    <row r="444" spans="1:7" x14ac:dyDescent="0.25">
      <c r="A444" s="155"/>
      <c r="B444" s="127"/>
      <c r="C444" s="179"/>
      <c r="D444" s="152"/>
      <c r="E444" s="155"/>
      <c r="F444" s="181"/>
      <c r="G444" s="181"/>
    </row>
    <row r="445" spans="1:7" x14ac:dyDescent="0.25">
      <c r="A445" s="155"/>
      <c r="B445" s="117"/>
      <c r="C445" s="179"/>
      <c r="D445" s="152"/>
      <c r="E445" s="155"/>
      <c r="F445" s="182"/>
      <c r="G445" s="182"/>
    </row>
    <row r="446" spans="1:7" x14ac:dyDescent="0.25">
      <c r="A446" s="155"/>
      <c r="B446" s="117"/>
      <c r="C446" s="179"/>
      <c r="D446" s="152"/>
      <c r="E446" s="155"/>
      <c r="F446" s="182"/>
      <c r="G446" s="182"/>
    </row>
    <row r="447" spans="1:7" x14ac:dyDescent="0.25">
      <c r="A447" s="155"/>
      <c r="B447" s="117"/>
      <c r="C447" s="179"/>
      <c r="D447" s="152"/>
      <c r="E447" s="155"/>
      <c r="F447" s="182"/>
      <c r="G447" s="182"/>
    </row>
    <row r="448" spans="1:7" x14ac:dyDescent="0.25">
      <c r="A448" s="155"/>
      <c r="B448" s="117"/>
      <c r="C448" s="179"/>
      <c r="D448" s="152"/>
      <c r="E448" s="155"/>
      <c r="F448" s="182"/>
      <c r="G448" s="182"/>
    </row>
    <row r="449" spans="1:7" x14ac:dyDescent="0.25">
      <c r="A449" s="155"/>
      <c r="B449" s="117"/>
      <c r="C449" s="179"/>
      <c r="D449" s="152"/>
      <c r="E449" s="155"/>
      <c r="F449" s="182"/>
      <c r="G449" s="182"/>
    </row>
    <row r="450" spans="1:7" x14ac:dyDescent="0.25">
      <c r="A450" s="155"/>
      <c r="B450" s="117"/>
      <c r="C450" s="179"/>
      <c r="D450" s="152"/>
      <c r="E450" s="155"/>
      <c r="F450" s="182"/>
      <c r="G450" s="182"/>
    </row>
    <row r="451" spans="1:7" x14ac:dyDescent="0.25">
      <c r="A451" s="155"/>
      <c r="B451" s="117"/>
      <c r="C451" s="155"/>
      <c r="D451" s="155"/>
      <c r="E451" s="155"/>
      <c r="F451" s="182"/>
      <c r="G451" s="182"/>
    </row>
    <row r="452" spans="1:7" x14ac:dyDescent="0.25">
      <c r="A452" s="155"/>
      <c r="B452" s="117"/>
      <c r="C452" s="155"/>
      <c r="D452" s="155"/>
      <c r="E452" s="155"/>
      <c r="F452" s="182"/>
      <c r="G452" s="182"/>
    </row>
    <row r="453" spans="1:7" x14ac:dyDescent="0.25">
      <c r="A453" s="155"/>
      <c r="B453" s="117"/>
      <c r="C453" s="155"/>
      <c r="D453" s="155"/>
      <c r="E453" s="155"/>
      <c r="F453" s="182"/>
      <c r="G453" s="181"/>
    </row>
    <row r="454" spans="1:7" x14ac:dyDescent="0.25">
      <c r="A454" s="114"/>
      <c r="B454" s="114"/>
      <c r="C454" s="114"/>
      <c r="D454" s="114"/>
      <c r="E454" s="114"/>
      <c r="F454" s="114"/>
      <c r="G454" s="114"/>
    </row>
    <row r="455" spans="1:7" x14ac:dyDescent="0.25">
      <c r="A455" s="155"/>
      <c r="B455" s="141"/>
      <c r="C455" s="181"/>
      <c r="D455" s="181"/>
      <c r="E455" s="155"/>
      <c r="F455" s="155"/>
      <c r="G455" s="155"/>
    </row>
    <row r="456" spans="1:7" x14ac:dyDescent="0.25">
      <c r="A456" s="155"/>
      <c r="B456" s="141"/>
      <c r="C456" s="181"/>
      <c r="D456" s="181"/>
      <c r="E456" s="155"/>
      <c r="F456" s="155"/>
      <c r="G456" s="155"/>
    </row>
    <row r="457" spans="1:7" x14ac:dyDescent="0.25">
      <c r="A457" s="155"/>
      <c r="B457" s="141"/>
      <c r="C457" s="181"/>
      <c r="D457" s="181"/>
      <c r="E457" s="155"/>
      <c r="F457" s="155"/>
      <c r="G457" s="155"/>
    </row>
    <row r="458" spans="1:7" x14ac:dyDescent="0.25">
      <c r="A458" s="155"/>
      <c r="B458" s="141"/>
      <c r="C458" s="181"/>
      <c r="D458" s="181"/>
      <c r="E458" s="155"/>
      <c r="F458" s="155"/>
      <c r="G458" s="155"/>
    </row>
    <row r="459" spans="1:7" x14ac:dyDescent="0.25">
      <c r="A459" s="155"/>
      <c r="B459" s="141"/>
      <c r="C459" s="181"/>
      <c r="D459" s="181"/>
      <c r="E459" s="155"/>
      <c r="F459" s="155"/>
      <c r="G459" s="155"/>
    </row>
    <row r="460" spans="1:7" x14ac:dyDescent="0.25">
      <c r="A460" s="155"/>
      <c r="B460" s="141"/>
      <c r="C460" s="181"/>
      <c r="D460" s="181"/>
      <c r="E460" s="155"/>
      <c r="F460" s="155"/>
      <c r="G460" s="155"/>
    </row>
    <row r="461" spans="1:7" x14ac:dyDescent="0.25">
      <c r="A461" s="155"/>
      <c r="B461" s="141"/>
      <c r="C461" s="181"/>
      <c r="D461" s="181"/>
      <c r="E461" s="155"/>
      <c r="F461" s="155"/>
      <c r="G461" s="155"/>
    </row>
    <row r="462" spans="1:7" x14ac:dyDescent="0.25">
      <c r="A462" s="155"/>
      <c r="B462" s="141"/>
      <c r="C462" s="181"/>
      <c r="D462" s="181"/>
      <c r="E462" s="155"/>
      <c r="F462" s="155"/>
      <c r="G462" s="155"/>
    </row>
    <row r="463" spans="1:7" x14ac:dyDescent="0.25">
      <c r="A463" s="155"/>
      <c r="B463" s="141"/>
      <c r="C463" s="181"/>
      <c r="D463" s="181"/>
      <c r="E463" s="155"/>
      <c r="F463" s="155"/>
      <c r="G463" s="155"/>
    </row>
    <row r="464" spans="1:7" x14ac:dyDescent="0.25">
      <c r="A464" s="155"/>
      <c r="B464" s="141"/>
      <c r="C464" s="181"/>
      <c r="D464" s="181"/>
      <c r="E464" s="155"/>
      <c r="F464" s="155"/>
      <c r="G464" s="155"/>
    </row>
    <row r="465" spans="1:7" x14ac:dyDescent="0.25">
      <c r="A465" s="155"/>
      <c r="B465" s="117"/>
      <c r="C465" s="181"/>
      <c r="D465" s="155"/>
      <c r="E465" s="155"/>
      <c r="F465" s="155"/>
      <c r="G465" s="155"/>
    </row>
    <row r="466" spans="1:7" x14ac:dyDescent="0.25">
      <c r="A466" s="155"/>
      <c r="B466" s="117"/>
      <c r="C466" s="181"/>
      <c r="D466" s="155"/>
      <c r="E466" s="155"/>
      <c r="F466" s="155"/>
      <c r="G466" s="155"/>
    </row>
    <row r="467" spans="1:7" x14ac:dyDescent="0.25">
      <c r="A467" s="155"/>
      <c r="B467" s="117"/>
      <c r="C467" s="181"/>
      <c r="D467" s="155"/>
      <c r="E467" s="155"/>
      <c r="F467" s="155"/>
      <c r="G467" s="155"/>
    </row>
    <row r="468" spans="1:7" x14ac:dyDescent="0.25">
      <c r="A468" s="155"/>
      <c r="B468" s="117"/>
      <c r="C468" s="181"/>
      <c r="D468" s="155"/>
      <c r="E468" s="155"/>
      <c r="F468" s="155"/>
      <c r="G468" s="155"/>
    </row>
    <row r="469" spans="1:7" x14ac:dyDescent="0.25">
      <c r="A469" s="155"/>
      <c r="B469" s="117"/>
      <c r="C469" s="181"/>
      <c r="D469" s="155"/>
      <c r="E469" s="155"/>
      <c r="F469" s="155"/>
      <c r="G469" s="155"/>
    </row>
    <row r="470" spans="1:7" x14ac:dyDescent="0.25">
      <c r="A470" s="155"/>
      <c r="B470" s="117"/>
      <c r="C470" s="181"/>
      <c r="D470" s="155"/>
      <c r="E470" s="155"/>
      <c r="F470" s="155"/>
      <c r="G470" s="155"/>
    </row>
    <row r="471" spans="1:7" x14ac:dyDescent="0.25">
      <c r="A471" s="155"/>
      <c r="B471" s="117"/>
      <c r="C471" s="181"/>
      <c r="D471" s="155"/>
      <c r="E471" s="155"/>
      <c r="F471" s="155"/>
      <c r="G471" s="155"/>
    </row>
    <row r="472" spans="1:7" x14ac:dyDescent="0.25">
      <c r="A472" s="155"/>
      <c r="B472" s="117"/>
      <c r="C472" s="181"/>
      <c r="D472" s="155"/>
      <c r="E472" s="155"/>
      <c r="F472" s="155"/>
      <c r="G472" s="155"/>
    </row>
    <row r="473" spans="1:7" x14ac:dyDescent="0.25">
      <c r="A473" s="155"/>
      <c r="B473" s="117"/>
      <c r="C473" s="181"/>
      <c r="D473" s="155"/>
      <c r="E473" s="155"/>
      <c r="F473" s="155"/>
      <c r="G473" s="155"/>
    </row>
    <row r="474" spans="1:7" x14ac:dyDescent="0.25">
      <c r="A474" s="155"/>
      <c r="B474" s="117"/>
      <c r="C474" s="181"/>
      <c r="D474" s="155"/>
      <c r="E474" s="155"/>
      <c r="F474" s="155"/>
      <c r="G474" s="155"/>
    </row>
    <row r="475" spans="1:7" x14ac:dyDescent="0.25">
      <c r="A475" s="155"/>
      <c r="B475" s="117"/>
      <c r="C475" s="181"/>
      <c r="D475" s="155"/>
      <c r="E475" s="155"/>
      <c r="F475" s="155"/>
      <c r="G475" s="155"/>
    </row>
    <row r="476" spans="1:7" x14ac:dyDescent="0.25">
      <c r="A476" s="155"/>
      <c r="B476" s="117"/>
      <c r="C476" s="181"/>
      <c r="D476" s="155"/>
      <c r="E476" s="155"/>
      <c r="F476" s="155"/>
      <c r="G476" s="142"/>
    </row>
    <row r="477" spans="1:7" x14ac:dyDescent="0.25">
      <c r="A477" s="155"/>
      <c r="B477" s="117"/>
      <c r="C477" s="181"/>
      <c r="D477" s="155"/>
      <c r="E477" s="155"/>
      <c r="F477" s="155"/>
      <c r="G477" s="142"/>
    </row>
    <row r="478" spans="1:7" x14ac:dyDescent="0.25">
      <c r="A478" s="155"/>
      <c r="B478" s="117"/>
      <c r="C478" s="181"/>
      <c r="D478" s="155"/>
      <c r="E478" s="155"/>
      <c r="F478" s="155"/>
      <c r="G478" s="142"/>
    </row>
    <row r="479" spans="1:7" x14ac:dyDescent="0.25">
      <c r="A479" s="155"/>
      <c r="B479" s="117"/>
      <c r="C479" s="181"/>
      <c r="D479" s="130"/>
      <c r="E479" s="130"/>
      <c r="F479" s="130"/>
      <c r="G479" s="130"/>
    </row>
    <row r="480" spans="1:7" x14ac:dyDescent="0.25">
      <c r="A480" s="155"/>
      <c r="B480" s="117"/>
      <c r="C480" s="181"/>
      <c r="D480" s="130"/>
      <c r="E480" s="130"/>
      <c r="F480" s="130"/>
      <c r="G480" s="130"/>
    </row>
    <row r="481" spans="1:7" x14ac:dyDescent="0.25">
      <c r="A481" s="155"/>
      <c r="B481" s="117"/>
      <c r="C481" s="181"/>
      <c r="D481" s="130"/>
      <c r="E481" s="130"/>
      <c r="F481" s="130"/>
      <c r="G481" s="130"/>
    </row>
    <row r="482" spans="1:7" x14ac:dyDescent="0.25">
      <c r="A482" s="114"/>
      <c r="B482" s="114"/>
      <c r="C482" s="114"/>
      <c r="D482" s="114"/>
      <c r="E482" s="114"/>
      <c r="F482" s="114"/>
      <c r="G482" s="114"/>
    </row>
    <row r="483" spans="1:7" x14ac:dyDescent="0.25">
      <c r="A483" s="155"/>
      <c r="B483" s="141"/>
      <c r="C483" s="155"/>
      <c r="D483" s="155"/>
      <c r="E483" s="101"/>
      <c r="F483" s="182"/>
      <c r="G483" s="182"/>
    </row>
    <row r="484" spans="1:7" x14ac:dyDescent="0.25">
      <c r="A484" s="155"/>
      <c r="B484" s="141"/>
      <c r="C484" s="155"/>
      <c r="D484" s="155"/>
      <c r="E484" s="101"/>
      <c r="F484" s="182"/>
      <c r="G484" s="182"/>
    </row>
    <row r="485" spans="1:7" x14ac:dyDescent="0.25">
      <c r="A485" s="155"/>
      <c r="B485" s="141"/>
      <c r="C485" s="155"/>
      <c r="D485" s="155"/>
      <c r="E485" s="101"/>
      <c r="F485" s="182"/>
      <c r="G485" s="182"/>
    </row>
    <row r="486" spans="1:7" x14ac:dyDescent="0.25">
      <c r="A486" s="155"/>
      <c r="B486" s="141"/>
      <c r="C486" s="155"/>
      <c r="D486" s="155"/>
      <c r="E486" s="101"/>
      <c r="F486" s="182"/>
      <c r="G486" s="182"/>
    </row>
    <row r="487" spans="1:7" x14ac:dyDescent="0.25">
      <c r="A487" s="155"/>
      <c r="B487" s="141"/>
      <c r="C487" s="155"/>
      <c r="D487" s="155"/>
      <c r="E487" s="101"/>
      <c r="F487" s="182"/>
      <c r="G487" s="182"/>
    </row>
    <row r="488" spans="1:7" x14ac:dyDescent="0.25">
      <c r="A488" s="155"/>
      <c r="B488" s="141"/>
      <c r="C488" s="155"/>
      <c r="D488" s="155"/>
      <c r="E488" s="101"/>
      <c r="F488" s="182"/>
      <c r="G488" s="182"/>
    </row>
    <row r="489" spans="1:7" x14ac:dyDescent="0.25">
      <c r="A489" s="155"/>
      <c r="B489" s="141"/>
      <c r="C489" s="155"/>
      <c r="D489" s="155"/>
      <c r="E489" s="101"/>
      <c r="F489" s="182"/>
      <c r="G489" s="182"/>
    </row>
    <row r="490" spans="1:7" x14ac:dyDescent="0.25">
      <c r="A490" s="155"/>
      <c r="B490" s="141"/>
      <c r="C490" s="155"/>
      <c r="D490" s="155"/>
      <c r="E490" s="101"/>
      <c r="F490" s="182"/>
      <c r="G490" s="182"/>
    </row>
    <row r="491" spans="1:7" x14ac:dyDescent="0.25">
      <c r="A491" s="155"/>
      <c r="B491" s="141"/>
      <c r="C491" s="155"/>
      <c r="D491" s="155"/>
      <c r="E491" s="101"/>
      <c r="F491" s="182"/>
      <c r="G491" s="182"/>
    </row>
    <row r="492" spans="1:7" x14ac:dyDescent="0.25">
      <c r="A492" s="155"/>
      <c r="B492" s="141"/>
      <c r="C492" s="155"/>
      <c r="D492" s="155"/>
      <c r="E492" s="101"/>
      <c r="F492" s="182"/>
      <c r="G492" s="182"/>
    </row>
    <row r="493" spans="1:7" x14ac:dyDescent="0.25">
      <c r="A493" s="155"/>
      <c r="B493" s="141"/>
      <c r="C493" s="155"/>
      <c r="D493" s="155"/>
      <c r="E493" s="101"/>
      <c r="F493" s="182"/>
      <c r="G493" s="182"/>
    </row>
    <row r="494" spans="1:7" x14ac:dyDescent="0.25">
      <c r="A494" s="155"/>
      <c r="B494" s="141"/>
      <c r="C494" s="155"/>
      <c r="D494" s="155"/>
      <c r="E494" s="101"/>
      <c r="F494" s="182"/>
      <c r="G494" s="182"/>
    </row>
    <row r="495" spans="1:7" x14ac:dyDescent="0.25">
      <c r="A495" s="155"/>
      <c r="B495" s="141"/>
      <c r="C495" s="155"/>
      <c r="D495" s="155"/>
      <c r="E495" s="101"/>
      <c r="F495" s="182"/>
      <c r="G495" s="182"/>
    </row>
    <row r="496" spans="1:7" x14ac:dyDescent="0.25">
      <c r="A496" s="155"/>
      <c r="B496" s="141"/>
      <c r="C496" s="155"/>
      <c r="D496" s="155"/>
      <c r="E496" s="101"/>
      <c r="F496" s="182"/>
      <c r="G496" s="182"/>
    </row>
    <row r="497" spans="1:7" x14ac:dyDescent="0.25">
      <c r="A497" s="155"/>
      <c r="B497" s="141"/>
      <c r="C497" s="155"/>
      <c r="D497" s="155"/>
      <c r="E497" s="101"/>
      <c r="F497" s="182"/>
      <c r="G497" s="182"/>
    </row>
    <row r="498" spans="1:7" x14ac:dyDescent="0.25">
      <c r="A498" s="155"/>
      <c r="B498" s="141"/>
      <c r="C498" s="155"/>
      <c r="D498" s="155"/>
      <c r="E498" s="101"/>
      <c r="F498" s="182"/>
      <c r="G498" s="182"/>
    </row>
    <row r="499" spans="1:7" x14ac:dyDescent="0.25">
      <c r="A499" s="155"/>
      <c r="B499" s="141"/>
      <c r="C499" s="155"/>
      <c r="D499" s="155"/>
      <c r="E499" s="101"/>
      <c r="F499" s="182"/>
      <c r="G499" s="182"/>
    </row>
    <row r="500" spans="1:7" x14ac:dyDescent="0.25">
      <c r="A500" s="155"/>
      <c r="B500" s="141"/>
      <c r="C500" s="155"/>
      <c r="D500" s="155"/>
      <c r="E500" s="101"/>
      <c r="F500" s="182"/>
      <c r="G500" s="182"/>
    </row>
    <row r="501" spans="1:7" x14ac:dyDescent="0.25">
      <c r="A501" s="155"/>
      <c r="B501" s="141"/>
      <c r="C501" s="155"/>
      <c r="D501" s="155"/>
      <c r="E501" s="101"/>
      <c r="F501" s="101"/>
      <c r="G501" s="101"/>
    </row>
    <row r="502" spans="1:7" x14ac:dyDescent="0.25">
      <c r="A502" s="155"/>
      <c r="B502" s="141"/>
      <c r="C502" s="155"/>
      <c r="D502" s="155"/>
      <c r="E502" s="101"/>
      <c r="F502" s="101"/>
      <c r="G502" s="101"/>
    </row>
    <row r="503" spans="1:7" x14ac:dyDescent="0.25">
      <c r="A503" s="155"/>
      <c r="B503" s="141"/>
      <c r="C503" s="155"/>
      <c r="D503" s="155"/>
      <c r="E503" s="101"/>
      <c r="F503" s="101"/>
      <c r="G503" s="101"/>
    </row>
    <row r="504" spans="1:7" x14ac:dyDescent="0.25">
      <c r="A504" s="155"/>
      <c r="B504" s="141"/>
      <c r="C504" s="155"/>
      <c r="D504" s="155"/>
      <c r="E504" s="101"/>
      <c r="F504" s="101"/>
      <c r="G504" s="101"/>
    </row>
    <row r="505" spans="1:7" x14ac:dyDescent="0.25">
      <c r="A505" s="114"/>
      <c r="B505" s="114"/>
      <c r="C505" s="114"/>
      <c r="D505" s="114"/>
      <c r="E505" s="114"/>
      <c r="F505" s="114"/>
      <c r="G505" s="114"/>
    </row>
    <row r="506" spans="1:7" x14ac:dyDescent="0.25">
      <c r="A506" s="155"/>
      <c r="B506" s="141"/>
      <c r="C506" s="155"/>
      <c r="D506" s="155"/>
      <c r="E506" s="101"/>
      <c r="F506" s="182"/>
      <c r="G506" s="182"/>
    </row>
    <row r="507" spans="1:7" x14ac:dyDescent="0.25">
      <c r="A507" s="155"/>
      <c r="B507" s="141"/>
      <c r="C507" s="155"/>
      <c r="D507" s="155"/>
      <c r="E507" s="101"/>
      <c r="F507" s="182"/>
      <c r="G507" s="182"/>
    </row>
    <row r="508" spans="1:7" x14ac:dyDescent="0.25">
      <c r="A508" s="155"/>
      <c r="B508" s="141"/>
      <c r="C508" s="155"/>
      <c r="D508" s="155"/>
      <c r="E508" s="101"/>
      <c r="F508" s="182"/>
      <c r="G508" s="182"/>
    </row>
    <row r="509" spans="1:7" x14ac:dyDescent="0.25">
      <c r="A509" s="155"/>
      <c r="B509" s="141"/>
      <c r="C509" s="155"/>
      <c r="D509" s="155"/>
      <c r="E509" s="101"/>
      <c r="F509" s="182"/>
      <c r="G509" s="182"/>
    </row>
    <row r="510" spans="1:7" x14ac:dyDescent="0.25">
      <c r="A510" s="155"/>
      <c r="B510" s="141"/>
      <c r="C510" s="155"/>
      <c r="D510" s="155"/>
      <c r="E510" s="101"/>
      <c r="F510" s="182"/>
      <c r="G510" s="182"/>
    </row>
    <row r="511" spans="1:7" x14ac:dyDescent="0.25">
      <c r="A511" s="155"/>
      <c r="B511" s="141"/>
      <c r="C511" s="155"/>
      <c r="D511" s="155"/>
      <c r="E511" s="101"/>
      <c r="F511" s="182"/>
      <c r="G511" s="182"/>
    </row>
    <row r="512" spans="1:7" x14ac:dyDescent="0.25">
      <c r="A512" s="155"/>
      <c r="B512" s="141"/>
      <c r="C512" s="155"/>
      <c r="D512" s="155"/>
      <c r="E512" s="101"/>
      <c r="F512" s="182"/>
      <c r="G512" s="182"/>
    </row>
    <row r="513" spans="1:7" x14ac:dyDescent="0.25">
      <c r="A513" s="155"/>
      <c r="B513" s="141"/>
      <c r="C513" s="155"/>
      <c r="D513" s="155"/>
      <c r="E513" s="101"/>
      <c r="F513" s="182"/>
      <c r="G513" s="182"/>
    </row>
    <row r="514" spans="1:7" x14ac:dyDescent="0.25">
      <c r="A514" s="155"/>
      <c r="B514" s="141"/>
      <c r="C514" s="155"/>
      <c r="D514" s="155"/>
      <c r="E514" s="101"/>
      <c r="F514" s="182"/>
      <c r="G514" s="182"/>
    </row>
    <row r="515" spans="1:7" x14ac:dyDescent="0.25">
      <c r="A515" s="155"/>
      <c r="B515" s="141"/>
      <c r="C515" s="155"/>
      <c r="D515" s="155"/>
      <c r="E515" s="101"/>
      <c r="F515" s="101"/>
      <c r="G515" s="101"/>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B9" location="'Temp. Optional COVID 19 impact'!B19" display="2. Additional information on the cover pool section affected by payment holidays" xr:uid="{00000000-0004-0000-0C00-000004000000}"/>
  </hyperlink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election sqref="A1:B1"/>
    </sheetView>
  </sheetViews>
  <sheetFormatPr baseColWidth="10" defaultColWidth="9.140625" defaultRowHeight="15" x14ac:dyDescent="0.25"/>
  <sheetData/>
  <pageMargins left="0.7" right="0.7" top="0.75" bottom="0.75" header="0.3" footer="0.3"/>
  <headerFooter>
    <oddFooter>&amp;R&amp;"Calibri"&amp;10 &amp;K000000_x000D_# Sensitivitet: Begrenset_x000D_&amp;1#&amp;"Calibri"&amp;10&amp;K000000 Sensitivitet: Begrenset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election sqref="A1:B1"/>
    </sheetView>
  </sheetViews>
  <sheetFormatPr baseColWidth="10" defaultColWidth="9.140625" defaultRowHeight="15" x14ac:dyDescent="0.25"/>
  <sheetData/>
  <pageMargins left="0.7" right="0.7" top="0.75" bottom="0.75" header="0.3" footer="0.3"/>
  <headerFooter>
    <oddFooter>&amp;R&amp;"Calibri"&amp;10 &amp;K000000_x000D_# Sensitivitet: Begrenset_x000D_&amp;1#&amp;"Calibri"&amp;10&amp;K000000 Sensitivitet: Begrenset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zoomScale="80" zoomScaleNormal="80" workbookViewId="0">
      <selection activeCell="F11" sqref="F11"/>
    </sheetView>
  </sheetViews>
  <sheetFormatPr baseColWidth="10" defaultColWidth="9.140625" defaultRowHeight="15" x14ac:dyDescent="0.25"/>
  <cols>
    <col min="1" max="1" width="9.140625" style="171" customWidth="1"/>
    <col min="2" max="10" width="12.42578125" style="171" customWidth="1"/>
    <col min="11" max="18" width="9.140625" style="171" customWidth="1"/>
  </cols>
  <sheetData>
    <row r="1" spans="2:10" ht="15.75" customHeight="1" thickBot="1" x14ac:dyDescent="0.3"/>
    <row r="2" spans="2:10" x14ac:dyDescent="0.25">
      <c r="B2" s="1"/>
      <c r="C2" s="2"/>
      <c r="D2" s="2"/>
      <c r="E2" s="2"/>
      <c r="F2" s="2"/>
      <c r="G2" s="2"/>
      <c r="H2" s="2"/>
      <c r="I2" s="2"/>
      <c r="J2" s="3"/>
    </row>
    <row r="3" spans="2:10" x14ac:dyDescent="0.25">
      <c r="B3" s="17"/>
      <c r="C3" s="12"/>
      <c r="D3" s="12"/>
      <c r="E3" s="12"/>
      <c r="F3" s="12"/>
      <c r="G3" s="12"/>
      <c r="H3" s="12"/>
      <c r="I3" s="12"/>
      <c r="J3" s="13"/>
    </row>
    <row r="4" spans="2:10" x14ac:dyDescent="0.25">
      <c r="B4" s="17"/>
      <c r="C4" s="12"/>
      <c r="D4" s="12"/>
      <c r="E4" s="12"/>
      <c r="F4" s="12"/>
      <c r="G4" s="12"/>
      <c r="H4" s="12"/>
      <c r="I4" s="12"/>
      <c r="J4" s="13"/>
    </row>
    <row r="5" spans="2:10" ht="31.5" customHeight="1" x14ac:dyDescent="0.3">
      <c r="B5" s="17"/>
      <c r="C5" s="12"/>
      <c r="D5" s="12"/>
      <c r="E5" s="4"/>
      <c r="F5" s="5" t="s">
        <v>161</v>
      </c>
      <c r="G5" s="12"/>
      <c r="H5" s="12"/>
      <c r="I5" s="12"/>
      <c r="J5" s="13"/>
    </row>
    <row r="6" spans="2:10" ht="41.25" customHeight="1" x14ac:dyDescent="0.25">
      <c r="B6" s="17"/>
      <c r="C6" s="12"/>
      <c r="D6" s="12"/>
      <c r="E6" s="214" t="s">
        <v>162</v>
      </c>
      <c r="F6" s="213"/>
      <c r="G6" s="213"/>
      <c r="H6" s="12"/>
      <c r="I6" s="12"/>
      <c r="J6" s="13"/>
    </row>
    <row r="7" spans="2:10" ht="26.25" customHeight="1" x14ac:dyDescent="0.25">
      <c r="B7" s="17"/>
      <c r="C7" s="12"/>
      <c r="D7" s="12"/>
      <c r="E7" s="12"/>
      <c r="F7" s="7" t="s">
        <v>163</v>
      </c>
      <c r="G7" s="12"/>
      <c r="H7" s="12"/>
      <c r="I7" s="12"/>
      <c r="J7" s="13"/>
    </row>
    <row r="8" spans="2:10" ht="26.25" customHeight="1" x14ac:dyDescent="0.25">
      <c r="B8" s="17"/>
      <c r="C8" s="12"/>
      <c r="D8" s="12"/>
      <c r="E8" s="12"/>
      <c r="F8" s="7" t="s">
        <v>281</v>
      </c>
      <c r="G8" s="12"/>
      <c r="H8" s="12"/>
      <c r="I8" s="12"/>
      <c r="J8" s="13"/>
    </row>
    <row r="9" spans="2:10" ht="21" customHeight="1" x14ac:dyDescent="0.25">
      <c r="B9" s="17"/>
      <c r="C9" s="12"/>
      <c r="D9" s="12"/>
      <c r="E9" s="12"/>
      <c r="F9" s="8" t="s">
        <v>2805</v>
      </c>
      <c r="G9" s="12"/>
      <c r="H9" s="12"/>
      <c r="I9" s="12"/>
      <c r="J9" s="13"/>
    </row>
    <row r="10" spans="2:10" ht="21" customHeight="1" x14ac:dyDescent="0.25">
      <c r="B10" s="17"/>
      <c r="C10" s="12"/>
      <c r="D10" s="12"/>
      <c r="E10" s="12"/>
      <c r="F10" s="8" t="s">
        <v>2806</v>
      </c>
      <c r="G10" s="12"/>
      <c r="H10" s="12"/>
      <c r="I10" s="12"/>
      <c r="J10" s="13"/>
    </row>
    <row r="11" spans="2:10" ht="21" customHeight="1" x14ac:dyDescent="0.25">
      <c r="B11" s="17"/>
      <c r="C11" s="12"/>
      <c r="D11" s="12"/>
      <c r="E11" s="12"/>
      <c r="F11" s="8"/>
      <c r="G11" s="12"/>
      <c r="H11" s="12"/>
      <c r="I11" s="12"/>
      <c r="J11" s="13"/>
    </row>
    <row r="12" spans="2:10" x14ac:dyDescent="0.25">
      <c r="B12" s="17"/>
      <c r="C12" s="12"/>
      <c r="D12" s="12"/>
      <c r="E12" s="12"/>
      <c r="F12" s="12"/>
      <c r="G12" s="12"/>
      <c r="H12" s="12"/>
      <c r="I12" s="12"/>
      <c r="J12" s="13"/>
    </row>
    <row r="13" spans="2:10" x14ac:dyDescent="0.25">
      <c r="B13" s="17"/>
      <c r="C13" s="12"/>
      <c r="D13" s="12"/>
      <c r="E13" s="12"/>
      <c r="F13" s="12"/>
      <c r="G13" s="12"/>
      <c r="H13" s="12"/>
      <c r="I13" s="12"/>
      <c r="J13" s="13"/>
    </row>
    <row r="14" spans="2:10" x14ac:dyDescent="0.25">
      <c r="B14" s="17"/>
      <c r="C14" s="12"/>
      <c r="D14" s="12"/>
      <c r="E14" s="12"/>
      <c r="F14" s="12"/>
      <c r="G14" s="12"/>
      <c r="H14" s="12"/>
      <c r="I14" s="12"/>
      <c r="J14" s="13"/>
    </row>
    <row r="15" spans="2:10" x14ac:dyDescent="0.25">
      <c r="B15" s="17"/>
      <c r="C15" s="12"/>
      <c r="D15" s="12"/>
      <c r="E15" s="12"/>
      <c r="F15" s="12"/>
      <c r="G15" s="12"/>
      <c r="H15" s="12"/>
      <c r="I15" s="12"/>
      <c r="J15" s="13"/>
    </row>
    <row r="16" spans="2:10" x14ac:dyDescent="0.25">
      <c r="B16" s="17"/>
      <c r="C16" s="12"/>
      <c r="D16" s="12"/>
      <c r="E16" s="12"/>
      <c r="F16" s="12"/>
      <c r="G16" s="12"/>
      <c r="H16" s="12"/>
      <c r="I16" s="12"/>
      <c r="J16" s="13"/>
    </row>
    <row r="17" spans="2:10" x14ac:dyDescent="0.25">
      <c r="B17" s="17"/>
      <c r="C17" s="12"/>
      <c r="D17" s="12"/>
      <c r="E17" s="12"/>
      <c r="F17" s="12"/>
      <c r="G17" s="12"/>
      <c r="H17" s="12"/>
      <c r="I17" s="12"/>
      <c r="J17" s="13"/>
    </row>
    <row r="18" spans="2:10" x14ac:dyDescent="0.25">
      <c r="B18" s="17"/>
      <c r="C18" s="12"/>
      <c r="D18" s="12"/>
      <c r="E18" s="12"/>
      <c r="F18" s="12"/>
      <c r="G18" s="12"/>
      <c r="H18" s="12"/>
      <c r="I18" s="12"/>
      <c r="J18" s="13"/>
    </row>
    <row r="19" spans="2:10" x14ac:dyDescent="0.25">
      <c r="B19" s="17"/>
      <c r="C19" s="12"/>
      <c r="D19" s="12"/>
      <c r="E19" s="12"/>
      <c r="F19" s="12"/>
      <c r="G19" s="12"/>
      <c r="H19" s="12"/>
      <c r="I19" s="12"/>
      <c r="J19" s="13"/>
    </row>
    <row r="20" spans="2:10" x14ac:dyDescent="0.25">
      <c r="B20" s="17"/>
      <c r="C20" s="12"/>
      <c r="D20" s="12"/>
      <c r="E20" s="12"/>
      <c r="F20" s="12"/>
      <c r="G20" s="12"/>
      <c r="H20" s="12"/>
      <c r="I20" s="12"/>
      <c r="J20" s="13"/>
    </row>
    <row r="21" spans="2:10" x14ac:dyDescent="0.25">
      <c r="B21" s="17"/>
      <c r="C21" s="12"/>
      <c r="D21" s="12"/>
      <c r="E21" s="12"/>
      <c r="F21" s="12"/>
      <c r="G21" s="12"/>
      <c r="H21" s="12"/>
      <c r="I21" s="12"/>
      <c r="J21" s="13"/>
    </row>
    <row r="22" spans="2:10" x14ac:dyDescent="0.25">
      <c r="B22" s="17"/>
      <c r="C22" s="12"/>
      <c r="D22" s="12"/>
      <c r="E22" s="12"/>
      <c r="F22" s="18" t="s">
        <v>164</v>
      </c>
      <c r="G22" s="12"/>
      <c r="H22" s="12"/>
      <c r="I22" s="12"/>
      <c r="J22" s="13"/>
    </row>
    <row r="23" spans="2:10" x14ac:dyDescent="0.25">
      <c r="B23" s="17"/>
      <c r="C23" s="12"/>
      <c r="D23" s="12"/>
      <c r="E23" s="12"/>
      <c r="F23" s="16"/>
      <c r="G23" s="12"/>
      <c r="H23" s="12"/>
      <c r="I23" s="12"/>
      <c r="J23" s="13"/>
    </row>
    <row r="24" spans="2:10" x14ac:dyDescent="0.25">
      <c r="B24" s="17"/>
      <c r="C24" s="12"/>
      <c r="D24" s="216" t="s">
        <v>165</v>
      </c>
      <c r="E24" s="213"/>
      <c r="F24" s="213"/>
      <c r="G24" s="213"/>
      <c r="H24" s="213"/>
      <c r="I24" s="12"/>
      <c r="J24" s="13"/>
    </row>
    <row r="25" spans="2:10" x14ac:dyDescent="0.25">
      <c r="B25" s="17"/>
      <c r="C25" s="12"/>
      <c r="D25" s="12"/>
      <c r="H25" s="12"/>
      <c r="I25" s="12"/>
      <c r="J25" s="13"/>
    </row>
    <row r="26" spans="2:10" x14ac:dyDescent="0.25">
      <c r="B26" s="17"/>
      <c r="C26" s="12"/>
      <c r="D26" s="216" t="s">
        <v>166</v>
      </c>
      <c r="E26" s="213"/>
      <c r="F26" s="213"/>
      <c r="G26" s="213"/>
      <c r="H26" s="213"/>
      <c r="I26" s="12"/>
      <c r="J26" s="13"/>
    </row>
    <row r="27" spans="2:10" x14ac:dyDescent="0.25">
      <c r="B27" s="17"/>
      <c r="C27" s="12"/>
      <c r="D27" s="169"/>
      <c r="E27" s="169"/>
      <c r="F27" s="169"/>
      <c r="G27" s="169"/>
      <c r="H27" s="169"/>
      <c r="I27" s="12"/>
      <c r="J27" s="13"/>
    </row>
    <row r="28" spans="2:10" x14ac:dyDescent="0.25">
      <c r="B28" s="17"/>
      <c r="C28" s="12"/>
      <c r="D28" s="216" t="s">
        <v>167</v>
      </c>
      <c r="E28" s="213"/>
      <c r="F28" s="213"/>
      <c r="G28" s="213"/>
      <c r="H28" s="213"/>
      <c r="I28" s="12"/>
      <c r="J28" s="13"/>
    </row>
    <row r="29" spans="2:10" x14ac:dyDescent="0.25">
      <c r="B29" s="17"/>
      <c r="C29" s="12"/>
      <c r="D29" s="169"/>
      <c r="E29" s="169"/>
      <c r="F29" s="169"/>
      <c r="G29" s="169"/>
      <c r="H29" s="169"/>
      <c r="I29" s="12"/>
      <c r="J29" s="13"/>
    </row>
    <row r="30" spans="2:10" x14ac:dyDescent="0.25">
      <c r="B30" s="17"/>
      <c r="C30" s="12"/>
      <c r="D30" s="216" t="s">
        <v>168</v>
      </c>
      <c r="E30" s="213"/>
      <c r="F30" s="213"/>
      <c r="G30" s="213"/>
      <c r="H30" s="213"/>
      <c r="I30" s="12"/>
      <c r="J30" s="13"/>
    </row>
    <row r="31" spans="2:10" x14ac:dyDescent="0.25">
      <c r="B31" s="17"/>
      <c r="C31" s="12"/>
      <c r="D31" s="169"/>
      <c r="E31" s="169"/>
      <c r="F31" s="169"/>
      <c r="G31" s="169"/>
      <c r="H31" s="169"/>
      <c r="I31" s="12"/>
      <c r="J31" s="13"/>
    </row>
    <row r="32" spans="2:10" x14ac:dyDescent="0.25">
      <c r="B32" s="17"/>
      <c r="C32" s="12"/>
      <c r="D32" s="216" t="s">
        <v>169</v>
      </c>
      <c r="E32" s="213"/>
      <c r="F32" s="213"/>
      <c r="G32" s="213"/>
      <c r="H32" s="213"/>
      <c r="I32" s="12"/>
      <c r="J32" s="13"/>
    </row>
    <row r="33" spans="2:10" x14ac:dyDescent="0.25">
      <c r="B33" s="17"/>
      <c r="C33" s="12"/>
      <c r="I33" s="12"/>
      <c r="J33" s="13"/>
    </row>
    <row r="34" spans="2:10" x14ac:dyDescent="0.25">
      <c r="B34" s="17"/>
      <c r="C34" s="12"/>
      <c r="D34" s="216" t="s">
        <v>170</v>
      </c>
      <c r="E34" s="213"/>
      <c r="F34" s="213"/>
      <c r="G34" s="213"/>
      <c r="H34" s="213"/>
      <c r="I34" s="12"/>
      <c r="J34" s="13"/>
    </row>
    <row r="35" spans="2:10" x14ac:dyDescent="0.25">
      <c r="B35" s="17"/>
      <c r="C35" s="12"/>
      <c r="D35" s="12"/>
      <c r="E35" s="12"/>
      <c r="F35" s="12"/>
      <c r="G35" s="12"/>
      <c r="H35" s="12"/>
      <c r="I35" s="12"/>
      <c r="J35" s="13"/>
    </row>
    <row r="36" spans="2:10" x14ac:dyDescent="0.25">
      <c r="B36" s="17"/>
      <c r="C36" s="12"/>
      <c r="D36" s="215" t="s">
        <v>171</v>
      </c>
      <c r="E36" s="213"/>
      <c r="F36" s="213"/>
      <c r="G36" s="213"/>
      <c r="H36" s="213"/>
      <c r="I36" s="12"/>
      <c r="J36" s="13"/>
    </row>
    <row r="37" spans="2:10" x14ac:dyDescent="0.25">
      <c r="B37" s="17"/>
      <c r="C37" s="12"/>
      <c r="D37" s="12"/>
      <c r="E37" s="12"/>
      <c r="F37" s="16"/>
      <c r="G37" s="12"/>
      <c r="H37" s="12"/>
      <c r="I37" s="12"/>
      <c r="J37" s="13"/>
    </row>
    <row r="38" spans="2:10" x14ac:dyDescent="0.25">
      <c r="B38" s="17"/>
      <c r="C38" s="12"/>
      <c r="D38" s="215" t="s">
        <v>172</v>
      </c>
      <c r="E38" s="213"/>
      <c r="F38" s="213"/>
      <c r="G38" s="213"/>
      <c r="H38" s="213"/>
      <c r="I38" s="12"/>
      <c r="J38" s="13"/>
    </row>
    <row r="39" spans="2:10" x14ac:dyDescent="0.25">
      <c r="B39" s="17"/>
      <c r="C39" s="12"/>
      <c r="I39" s="12"/>
      <c r="J39" s="13"/>
    </row>
    <row r="40" spans="2:10" x14ac:dyDescent="0.25">
      <c r="B40" s="17"/>
      <c r="C40" s="12"/>
      <c r="D40" s="212" t="s">
        <v>173</v>
      </c>
      <c r="E40" s="213"/>
      <c r="F40" s="213"/>
      <c r="G40" s="213"/>
      <c r="H40" s="213"/>
      <c r="I40" s="12"/>
      <c r="J40" s="13"/>
    </row>
    <row r="41" spans="2:10" x14ac:dyDescent="0.25">
      <c r="B41" s="17"/>
      <c r="C41" s="12"/>
      <c r="D41" s="12"/>
      <c r="E41" s="169"/>
      <c r="F41" s="169"/>
      <c r="G41" s="169"/>
      <c r="H41" s="169"/>
      <c r="I41" s="12"/>
      <c r="J41" s="13"/>
    </row>
    <row r="42" spans="2:10" x14ac:dyDescent="0.25">
      <c r="B42" s="17"/>
      <c r="C42" s="12"/>
      <c r="D42" s="212" t="s">
        <v>174</v>
      </c>
      <c r="E42" s="213"/>
      <c r="F42" s="213"/>
      <c r="G42" s="213"/>
      <c r="H42" s="213"/>
      <c r="I42" s="12"/>
      <c r="J42" s="13"/>
    </row>
    <row r="43" spans="2:10" ht="15.75" customHeight="1" thickBot="1" x14ac:dyDescent="0.3">
      <c r="B43" s="9"/>
      <c r="C43" s="10"/>
      <c r="D43" s="10"/>
      <c r="E43" s="10"/>
      <c r="F43" s="10"/>
      <c r="G43" s="10"/>
      <c r="H43" s="10"/>
      <c r="I43" s="10"/>
      <c r="J43" s="11"/>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Optional Sustainable M data'!A1" display="Worksheet F1: Optional Sustainable M data" xr:uid="{00000000-0004-0000-0100-000006000000}"/>
    <hyperlink ref="D42" location="'F1. Optional Sustainable M data'!A1" display="Temp. Optional COVID 19 impact"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88"/>
  <sheetViews>
    <sheetView zoomScale="80" zoomScaleNormal="80" workbookViewId="0">
      <selection sqref="A1:C1"/>
    </sheetView>
  </sheetViews>
  <sheetFormatPr baseColWidth="10" defaultColWidth="8.85546875" defaultRowHeight="15" x14ac:dyDescent="0.25"/>
  <cols>
    <col min="1" max="1" width="8.85546875" style="171" customWidth="1"/>
    <col min="2" max="10" width="28" style="171" customWidth="1"/>
    <col min="11" max="18" width="8.85546875" style="171" customWidth="1"/>
  </cols>
  <sheetData>
    <row r="1" spans="1:14" ht="15.75" customHeight="1" thickBot="1" x14ac:dyDescent="0.3">
      <c r="A1" s="164"/>
    </row>
    <row r="2" spans="1:14" x14ac:dyDescent="0.25">
      <c r="B2" s="1"/>
      <c r="C2" s="2"/>
      <c r="D2" s="2"/>
      <c r="E2" s="2"/>
      <c r="F2" s="2"/>
      <c r="G2" s="2"/>
      <c r="H2" s="2"/>
      <c r="I2" s="2"/>
      <c r="J2" s="3"/>
    </row>
    <row r="3" spans="1:14" x14ac:dyDescent="0.25">
      <c r="B3" s="17"/>
      <c r="C3" s="12"/>
      <c r="D3" s="12"/>
      <c r="E3" s="12"/>
      <c r="F3" s="12"/>
      <c r="G3" s="12"/>
      <c r="H3" s="12"/>
      <c r="I3" s="12"/>
      <c r="J3" s="13"/>
    </row>
    <row r="4" spans="1:14" x14ac:dyDescent="0.25">
      <c r="B4" s="17"/>
      <c r="C4" s="12"/>
      <c r="D4" s="12"/>
      <c r="E4" s="12"/>
      <c r="F4" s="12"/>
      <c r="G4" s="12"/>
      <c r="H4" s="12"/>
      <c r="I4" s="12"/>
      <c r="J4" s="13"/>
    </row>
    <row r="5" spans="1:14" ht="31.5" customHeight="1" x14ac:dyDescent="0.25">
      <c r="B5" s="17"/>
      <c r="C5" s="12"/>
      <c r="D5" s="12"/>
      <c r="E5" s="5"/>
      <c r="F5" s="5" t="s">
        <v>175</v>
      </c>
      <c r="G5" s="5"/>
      <c r="I5" s="5"/>
      <c r="J5" s="13"/>
    </row>
    <row r="6" spans="1:14" x14ac:dyDescent="0.25">
      <c r="B6" s="17"/>
      <c r="C6" s="12"/>
      <c r="D6" s="12"/>
      <c r="E6" s="6"/>
      <c r="F6" s="6"/>
      <c r="G6" s="6"/>
      <c r="I6" s="6"/>
      <c r="J6" s="13"/>
    </row>
    <row r="7" spans="1:14" ht="26.25" customHeight="1" x14ac:dyDescent="0.25">
      <c r="B7" s="17"/>
      <c r="C7" s="12"/>
      <c r="D7" s="12"/>
      <c r="E7" s="7"/>
      <c r="F7" s="7" t="s">
        <v>176</v>
      </c>
      <c r="G7" s="7"/>
      <c r="I7" s="7"/>
      <c r="J7" s="13"/>
    </row>
    <row r="8" spans="1:14" ht="26.25" customHeight="1" x14ac:dyDescent="0.25">
      <c r="B8" s="17"/>
      <c r="C8" s="12"/>
      <c r="D8" s="12"/>
      <c r="E8" s="12"/>
      <c r="F8" s="7"/>
      <c r="G8" s="7"/>
      <c r="H8" s="7"/>
      <c r="I8" s="7"/>
      <c r="J8" s="13"/>
    </row>
    <row r="9" spans="1:14" x14ac:dyDescent="0.25">
      <c r="B9" s="17"/>
      <c r="C9" t="s">
        <v>177</v>
      </c>
      <c r="D9" s="12"/>
      <c r="E9" s="12"/>
      <c r="F9" s="12"/>
      <c r="G9" s="12"/>
      <c r="H9" s="12"/>
      <c r="I9" s="12"/>
      <c r="J9" s="13"/>
      <c r="N9" s="12"/>
    </row>
    <row r="10" spans="1:14" x14ac:dyDescent="0.25">
      <c r="B10" s="17"/>
      <c r="C10" t="s">
        <v>178</v>
      </c>
      <c r="F10" s="12"/>
      <c r="G10" s="12"/>
      <c r="H10" s="12"/>
      <c r="I10" s="12"/>
      <c r="J10" s="13"/>
      <c r="N10" s="12"/>
    </row>
    <row r="11" spans="1:14" x14ac:dyDescent="0.25">
      <c r="B11" s="17"/>
      <c r="C11" t="s">
        <v>179</v>
      </c>
      <c r="D11" s="12"/>
      <c r="E11" s="12"/>
      <c r="F11" s="12"/>
      <c r="G11" s="12"/>
      <c r="H11" s="12"/>
      <c r="I11" s="12"/>
      <c r="J11" s="13"/>
    </row>
    <row r="12" spans="1:14" x14ac:dyDescent="0.25">
      <c r="B12" s="17"/>
      <c r="D12" t="s">
        <v>180</v>
      </c>
      <c r="E12" s="12"/>
      <c r="F12" s="12"/>
      <c r="G12" s="12"/>
      <c r="H12" s="12"/>
      <c r="I12" s="12"/>
      <c r="J12" s="13"/>
    </row>
    <row r="13" spans="1:14" x14ac:dyDescent="0.25">
      <c r="B13" s="17"/>
      <c r="D13" t="s">
        <v>181</v>
      </c>
      <c r="E13" s="12"/>
      <c r="F13" s="12"/>
      <c r="G13" s="12"/>
      <c r="H13" s="12"/>
      <c r="I13" s="12"/>
      <c r="J13" s="13"/>
    </row>
    <row r="14" spans="1:14" x14ac:dyDescent="0.25">
      <c r="B14" s="17"/>
      <c r="D14" t="s">
        <v>182</v>
      </c>
      <c r="E14" s="12"/>
      <c r="F14" s="12"/>
      <c r="G14" s="12"/>
      <c r="H14" s="12"/>
      <c r="I14" s="12"/>
      <c r="J14" s="13"/>
    </row>
    <row r="15" spans="1:14" x14ac:dyDescent="0.25">
      <c r="B15" s="17"/>
      <c r="D15" t="s">
        <v>183</v>
      </c>
      <c r="E15" s="12"/>
      <c r="F15" s="12"/>
      <c r="G15" s="12"/>
      <c r="H15" s="12"/>
      <c r="I15" s="12"/>
      <c r="J15" s="13"/>
    </row>
    <row r="16" spans="1:14" x14ac:dyDescent="0.25">
      <c r="B16" s="14"/>
      <c r="D16" t="s">
        <v>184</v>
      </c>
      <c r="E16" s="12"/>
      <c r="J16" s="15"/>
    </row>
    <row r="17" spans="2:14" x14ac:dyDescent="0.25">
      <c r="B17" s="17"/>
      <c r="C17" t="s">
        <v>185</v>
      </c>
      <c r="F17" s="16"/>
      <c r="G17" s="16"/>
      <c r="H17" s="16"/>
      <c r="I17" s="16"/>
      <c r="J17" s="13"/>
    </row>
    <row r="18" spans="2:14" x14ac:dyDescent="0.25">
      <c r="B18" s="17"/>
      <c r="C18" t="s">
        <v>186</v>
      </c>
      <c r="E18" s="12"/>
      <c r="F18" s="16"/>
      <c r="G18" s="16"/>
      <c r="H18" s="16"/>
      <c r="I18" s="16"/>
      <c r="J18" s="13"/>
    </row>
    <row r="19" spans="2:14" x14ac:dyDescent="0.25">
      <c r="B19" s="17"/>
      <c r="C19" t="s">
        <v>187</v>
      </c>
      <c r="E19" s="12"/>
      <c r="F19" s="16"/>
      <c r="G19" s="16"/>
      <c r="H19" s="16"/>
      <c r="I19" s="16"/>
      <c r="J19" s="13"/>
    </row>
    <row r="20" spans="2:14" x14ac:dyDescent="0.25">
      <c r="B20" s="17"/>
      <c r="D20" t="s">
        <v>188</v>
      </c>
      <c r="E20" s="12"/>
      <c r="F20" s="18"/>
      <c r="G20" s="18"/>
      <c r="H20" s="18"/>
      <c r="I20" s="18"/>
      <c r="J20" s="13"/>
      <c r="N20" s="12"/>
    </row>
    <row r="21" spans="2:14" x14ac:dyDescent="0.25">
      <c r="B21" s="17"/>
      <c r="D21" t="s">
        <v>189</v>
      </c>
      <c r="E21" s="12"/>
      <c r="F21" s="18"/>
      <c r="G21" s="18"/>
      <c r="H21" s="18"/>
      <c r="I21" s="18"/>
      <c r="J21" s="13"/>
    </row>
    <row r="22" spans="2:14" x14ac:dyDescent="0.25">
      <c r="B22" s="17"/>
      <c r="C22" t="s">
        <v>190</v>
      </c>
      <c r="D22" s="12"/>
      <c r="E22" s="12"/>
      <c r="F22" s="18"/>
      <c r="G22" s="18"/>
      <c r="H22" s="18"/>
      <c r="I22" s="18"/>
      <c r="J22" s="13"/>
    </row>
    <row r="23" spans="2:14" x14ac:dyDescent="0.25">
      <c r="B23" s="17"/>
      <c r="D23" t="s">
        <v>191</v>
      </c>
      <c r="F23" s="18"/>
      <c r="G23" s="18"/>
      <c r="H23" s="18"/>
      <c r="I23" s="18"/>
      <c r="J23" s="13"/>
    </row>
    <row r="24" spans="2:14" x14ac:dyDescent="0.25">
      <c r="B24" s="17"/>
      <c r="C24" t="s">
        <v>192</v>
      </c>
      <c r="F24" s="18"/>
      <c r="G24" s="18"/>
      <c r="H24" s="18"/>
      <c r="I24" s="18"/>
      <c r="J24" s="13"/>
    </row>
    <row r="25" spans="2:14" ht="15" customHeight="1" x14ac:dyDescent="0.25">
      <c r="B25" s="17"/>
      <c r="C25" s="217" t="s">
        <v>193</v>
      </c>
      <c r="D25" s="213"/>
      <c r="E25" s="213"/>
      <c r="F25" s="213"/>
      <c r="G25" s="213"/>
      <c r="H25" s="213"/>
      <c r="I25" s="18"/>
      <c r="J25" s="13"/>
    </row>
    <row r="26" spans="2:14" x14ac:dyDescent="0.25">
      <c r="B26" s="17"/>
      <c r="C26" s="213"/>
      <c r="D26" s="213"/>
      <c r="E26" s="213"/>
      <c r="F26" s="213"/>
      <c r="G26" s="213"/>
      <c r="H26" s="213"/>
      <c r="I26" s="18"/>
      <c r="J26" s="13"/>
    </row>
    <row r="27" spans="2:14" x14ac:dyDescent="0.25">
      <c r="B27" s="17"/>
      <c r="C27" s="217" t="s">
        <v>194</v>
      </c>
      <c r="D27" s="213"/>
      <c r="E27" s="213"/>
      <c r="F27" s="213"/>
      <c r="G27" s="213"/>
      <c r="H27" s="213"/>
      <c r="I27" s="18"/>
      <c r="J27" s="13"/>
    </row>
    <row r="28" spans="2:14" x14ac:dyDescent="0.25">
      <c r="B28" s="17"/>
      <c r="C28" s="213"/>
      <c r="D28" s="213"/>
      <c r="E28" s="213"/>
      <c r="F28" s="213"/>
      <c r="G28" s="213"/>
      <c r="H28" s="213"/>
      <c r="I28" s="18"/>
      <c r="J28" s="13"/>
    </row>
    <row r="29" spans="2:14" x14ac:dyDescent="0.25">
      <c r="B29" s="17"/>
      <c r="C29" s="217" t="s">
        <v>195</v>
      </c>
      <c r="D29" s="213"/>
      <c r="E29" s="213"/>
      <c r="F29" s="213"/>
      <c r="G29" s="213"/>
      <c r="H29" s="213"/>
      <c r="I29" s="18"/>
      <c r="J29" s="13"/>
    </row>
    <row r="30" spans="2:14" x14ac:dyDescent="0.25">
      <c r="B30" s="17"/>
      <c r="C30" s="213"/>
      <c r="D30" s="213"/>
      <c r="E30" s="213"/>
      <c r="F30" s="213"/>
      <c r="G30" s="213"/>
      <c r="H30" s="213"/>
      <c r="I30" s="18"/>
      <c r="J30" s="13"/>
    </row>
    <row r="31" spans="2:14" x14ac:dyDescent="0.25">
      <c r="B31" s="17"/>
      <c r="C31" t="s">
        <v>196</v>
      </c>
      <c r="F31" s="18"/>
      <c r="G31" s="18"/>
      <c r="H31" s="18"/>
      <c r="I31" s="18"/>
      <c r="J31" s="13"/>
    </row>
    <row r="32" spans="2:14" x14ac:dyDescent="0.25">
      <c r="B32" s="17"/>
      <c r="D32" t="s">
        <v>197</v>
      </c>
      <c r="F32" s="18"/>
      <c r="G32" s="18"/>
      <c r="H32" s="18"/>
      <c r="I32" s="18"/>
      <c r="J32" s="13"/>
    </row>
    <row r="33" spans="2:10" x14ac:dyDescent="0.25">
      <c r="B33" s="17"/>
      <c r="D33" t="s">
        <v>198</v>
      </c>
      <c r="F33" s="18"/>
      <c r="G33" s="18"/>
      <c r="H33" s="18"/>
      <c r="I33" s="18"/>
      <c r="J33" s="13"/>
    </row>
    <row r="34" spans="2:10" x14ac:dyDescent="0.25">
      <c r="B34" s="17"/>
      <c r="D34" t="s">
        <v>199</v>
      </c>
      <c r="F34" s="18"/>
      <c r="G34" s="18"/>
      <c r="H34" s="18"/>
      <c r="I34" s="18"/>
      <c r="J34" s="13"/>
    </row>
    <row r="35" spans="2:10" x14ac:dyDescent="0.25">
      <c r="B35" s="17"/>
      <c r="F35" s="18"/>
      <c r="G35" s="18"/>
      <c r="H35" s="18"/>
      <c r="I35" s="18"/>
      <c r="J35" s="13"/>
    </row>
    <row r="36" spans="2:10" x14ac:dyDescent="0.25">
      <c r="B36" s="17"/>
      <c r="F36" s="18"/>
      <c r="G36" s="18"/>
      <c r="H36" s="18"/>
      <c r="I36" s="18"/>
      <c r="J36" s="13"/>
    </row>
    <row r="37" spans="2:10" x14ac:dyDescent="0.25">
      <c r="B37" s="17"/>
      <c r="F37" s="18"/>
      <c r="G37" s="18"/>
      <c r="H37" s="18"/>
      <c r="I37" s="18"/>
      <c r="J37" s="13"/>
    </row>
    <row r="38" spans="2:10" x14ac:dyDescent="0.25">
      <c r="B38" s="17"/>
      <c r="F38" s="18"/>
      <c r="G38" s="18"/>
      <c r="H38" s="18"/>
      <c r="I38" s="18"/>
      <c r="J38" s="13"/>
    </row>
    <row r="39" spans="2:10" ht="15.75" customHeight="1" thickBot="1" x14ac:dyDescent="0.3">
      <c r="B39" s="9"/>
      <c r="C39" s="19"/>
      <c r="D39" s="19"/>
      <c r="E39" s="10"/>
      <c r="F39" s="10"/>
      <c r="G39" s="10"/>
      <c r="H39" s="10"/>
      <c r="I39" s="10"/>
      <c r="J39" s="11"/>
    </row>
    <row r="40" spans="2:10" ht="15.75" customHeight="1" thickBot="1" x14ac:dyDescent="0.3"/>
    <row r="41" spans="2:10" x14ac:dyDescent="0.25">
      <c r="B41" s="1"/>
      <c r="C41" s="2"/>
      <c r="D41" s="2"/>
      <c r="E41" s="2"/>
      <c r="F41" s="2"/>
      <c r="G41" s="2"/>
      <c r="H41" s="2"/>
      <c r="I41" s="2"/>
      <c r="J41" s="3"/>
    </row>
    <row r="42" spans="2:10" x14ac:dyDescent="0.25">
      <c r="B42" s="17"/>
      <c r="C42" s="12"/>
      <c r="D42" s="12"/>
      <c r="E42" s="12"/>
      <c r="F42" s="12"/>
      <c r="G42" s="12"/>
      <c r="H42" s="12"/>
      <c r="I42" s="12"/>
      <c r="J42" s="13"/>
    </row>
    <row r="43" spans="2:10" x14ac:dyDescent="0.25">
      <c r="B43" s="17"/>
      <c r="C43" s="12"/>
      <c r="D43" s="12"/>
      <c r="E43" s="12"/>
      <c r="F43" s="12"/>
      <c r="G43" s="12"/>
      <c r="H43" s="12"/>
      <c r="I43" s="12"/>
      <c r="J43" s="13"/>
    </row>
    <row r="44" spans="2:10" x14ac:dyDescent="0.25">
      <c r="B44" s="17"/>
      <c r="C44" s="12"/>
      <c r="D44" s="12"/>
      <c r="E44" s="12"/>
      <c r="F44" s="12"/>
      <c r="G44" s="12"/>
      <c r="H44" s="12"/>
      <c r="I44" s="12"/>
      <c r="J44" s="13"/>
    </row>
    <row r="45" spans="2:10" x14ac:dyDescent="0.25">
      <c r="B45" s="17"/>
      <c r="C45" s="29" t="s">
        <v>200</v>
      </c>
      <c r="D45" s="12"/>
      <c r="E45" s="12"/>
      <c r="F45" s="20"/>
      <c r="G45" s="12"/>
      <c r="H45" s="12"/>
      <c r="I45" s="12"/>
      <c r="J45" s="13"/>
    </row>
    <row r="46" spans="2:10" x14ac:dyDescent="0.25">
      <c r="B46" s="17"/>
      <c r="C46" s="12"/>
      <c r="D46" s="12"/>
      <c r="E46" s="12"/>
      <c r="G46" s="12"/>
      <c r="H46" s="12"/>
      <c r="I46" s="12"/>
      <c r="J46" s="13"/>
    </row>
    <row r="47" spans="2:10" x14ac:dyDescent="0.25">
      <c r="B47" s="17"/>
      <c r="C47" s="12" t="s">
        <v>201</v>
      </c>
      <c r="D47" s="12"/>
      <c r="E47" s="12"/>
      <c r="F47" s="6"/>
      <c r="G47" s="12" t="s">
        <v>202</v>
      </c>
      <c r="H47" s="6"/>
      <c r="I47" s="6"/>
      <c r="J47" s="13"/>
    </row>
    <row r="48" spans="2:10" x14ac:dyDescent="0.25">
      <c r="B48" s="17"/>
      <c r="C48" s="12" t="s">
        <v>203</v>
      </c>
      <c r="D48" s="12"/>
      <c r="E48" s="12"/>
      <c r="F48" s="6"/>
      <c r="G48" s="12" t="s">
        <v>204</v>
      </c>
      <c r="H48" s="6"/>
      <c r="I48" s="6"/>
      <c r="J48" s="13"/>
    </row>
    <row r="49" spans="2:10" x14ac:dyDescent="0.25">
      <c r="B49" s="17"/>
      <c r="C49" s="12">
        <v>3</v>
      </c>
      <c r="D49" s="12"/>
      <c r="E49" s="12"/>
      <c r="F49" s="6"/>
      <c r="G49" s="12" t="s">
        <v>205</v>
      </c>
      <c r="H49" s="6"/>
      <c r="I49" s="6"/>
      <c r="J49" s="13"/>
    </row>
    <row r="50" spans="2:10" ht="26.25" customHeight="1" x14ac:dyDescent="0.25">
      <c r="B50" s="17"/>
      <c r="C50" s="12"/>
      <c r="D50" s="12"/>
      <c r="E50" s="12"/>
      <c r="F50" s="7"/>
      <c r="G50" s="7"/>
      <c r="H50" s="7"/>
      <c r="I50" s="7"/>
      <c r="J50" s="13"/>
    </row>
    <row r="51" spans="2:10" x14ac:dyDescent="0.25">
      <c r="B51" s="17"/>
      <c r="D51" s="12"/>
      <c r="E51" s="12"/>
      <c r="F51" s="12"/>
      <c r="G51" s="12"/>
      <c r="H51" s="12"/>
      <c r="I51" s="12"/>
      <c r="J51" s="13"/>
    </row>
    <row r="52" spans="2:10" x14ac:dyDescent="0.25">
      <c r="B52" s="17"/>
      <c r="D52" s="12"/>
      <c r="E52" s="12"/>
      <c r="F52" s="12"/>
      <c r="G52" s="12"/>
      <c r="H52" s="12"/>
      <c r="I52" s="12"/>
      <c r="J52" s="13"/>
    </row>
    <row r="53" spans="2:10" x14ac:dyDescent="0.25">
      <c r="B53" s="17"/>
      <c r="E53" s="12"/>
      <c r="F53" s="20"/>
      <c r="G53" s="12"/>
      <c r="H53" s="12"/>
      <c r="I53" s="12"/>
      <c r="J53" s="13"/>
    </row>
    <row r="54" spans="2:10" x14ac:dyDescent="0.25">
      <c r="B54" s="17"/>
      <c r="E54" s="12"/>
      <c r="F54" s="12"/>
      <c r="G54" s="12"/>
      <c r="H54" s="12"/>
      <c r="I54" s="12"/>
      <c r="J54" s="13"/>
    </row>
    <row r="55" spans="2:10" x14ac:dyDescent="0.25">
      <c r="B55" s="17"/>
      <c r="E55" s="12"/>
      <c r="F55" s="12"/>
      <c r="G55" s="12"/>
      <c r="H55" s="12"/>
      <c r="I55" s="12"/>
      <c r="J55" s="13"/>
    </row>
    <row r="56" spans="2:10" x14ac:dyDescent="0.25">
      <c r="B56" s="17"/>
      <c r="E56" s="12"/>
      <c r="F56" s="12"/>
      <c r="G56" s="12"/>
      <c r="H56" s="12"/>
      <c r="I56" s="12"/>
      <c r="J56" s="13"/>
    </row>
    <row r="57" spans="2:10" x14ac:dyDescent="0.25">
      <c r="B57" s="17"/>
      <c r="E57" s="12"/>
      <c r="F57" s="12"/>
      <c r="G57" s="12"/>
      <c r="H57" s="12"/>
      <c r="I57" s="12"/>
      <c r="J57" s="13"/>
    </row>
    <row r="58" spans="2:10" x14ac:dyDescent="0.25">
      <c r="B58" s="14"/>
      <c r="J58" s="15"/>
    </row>
    <row r="59" spans="2:10" x14ac:dyDescent="0.25">
      <c r="B59" s="17"/>
      <c r="D59" s="12"/>
      <c r="E59" s="12"/>
      <c r="F59" s="12"/>
      <c r="G59" s="12"/>
      <c r="H59" s="12"/>
      <c r="I59" s="12"/>
      <c r="J59" s="13"/>
    </row>
    <row r="60" spans="2:10" x14ac:dyDescent="0.25">
      <c r="B60" s="17"/>
      <c r="E60" s="12"/>
      <c r="F60" s="16"/>
      <c r="G60" s="16"/>
      <c r="H60" s="16"/>
      <c r="I60" s="16"/>
      <c r="J60" s="13"/>
    </row>
    <row r="61" spans="2:10" x14ac:dyDescent="0.25">
      <c r="B61" s="17"/>
      <c r="E61" s="12"/>
      <c r="F61" s="16"/>
      <c r="G61" s="16"/>
      <c r="H61" s="16"/>
      <c r="I61" s="16"/>
      <c r="J61" s="13"/>
    </row>
    <row r="62" spans="2:10" x14ac:dyDescent="0.25">
      <c r="B62" s="17"/>
      <c r="D62" s="12"/>
      <c r="E62" s="12"/>
      <c r="F62" s="18"/>
      <c r="G62" s="18"/>
      <c r="H62" s="18"/>
      <c r="I62" s="18"/>
      <c r="J62" s="13"/>
    </row>
    <row r="63" spans="2:10" x14ac:dyDescent="0.25">
      <c r="B63" s="17"/>
      <c r="D63" s="12"/>
      <c r="E63" s="12"/>
      <c r="F63" s="18"/>
      <c r="G63" s="18"/>
      <c r="H63" s="18"/>
      <c r="I63" s="18"/>
      <c r="J63" s="13"/>
    </row>
    <row r="64" spans="2:10" x14ac:dyDescent="0.25">
      <c r="B64" s="17"/>
      <c r="D64" s="12"/>
      <c r="E64" s="12"/>
      <c r="F64" s="18"/>
      <c r="G64" s="18"/>
      <c r="H64" s="18"/>
      <c r="I64" s="18"/>
      <c r="J64" s="13"/>
    </row>
    <row r="65" spans="2:10" x14ac:dyDescent="0.25">
      <c r="B65" s="17"/>
      <c r="D65" s="12"/>
      <c r="E65" s="12"/>
      <c r="F65" s="18"/>
      <c r="G65" s="18"/>
      <c r="H65" s="18"/>
      <c r="I65" s="18"/>
      <c r="J65" s="13"/>
    </row>
    <row r="66" spans="2:10" x14ac:dyDescent="0.25">
      <c r="B66" s="17"/>
      <c r="D66" s="12"/>
      <c r="E66" s="12"/>
      <c r="F66" s="18"/>
      <c r="G66" s="18"/>
      <c r="H66" s="18"/>
      <c r="I66" s="18"/>
      <c r="J66" s="13"/>
    </row>
    <row r="67" spans="2:10" x14ac:dyDescent="0.25">
      <c r="B67" s="17"/>
      <c r="D67" s="12"/>
      <c r="E67" s="12"/>
      <c r="F67" s="18"/>
      <c r="G67" s="18"/>
      <c r="H67" s="18"/>
      <c r="I67" s="18"/>
      <c r="J67" s="13"/>
    </row>
    <row r="68" spans="2:10" x14ac:dyDescent="0.25">
      <c r="B68" s="17"/>
      <c r="D68" s="12"/>
      <c r="E68" s="12"/>
      <c r="F68" s="18"/>
      <c r="G68" s="18"/>
      <c r="H68" s="18"/>
      <c r="I68" s="18"/>
      <c r="J68" s="13"/>
    </row>
    <row r="69" spans="2:10" x14ac:dyDescent="0.25">
      <c r="B69" s="17"/>
      <c r="E69" s="12"/>
      <c r="F69" s="18"/>
      <c r="G69" s="18"/>
      <c r="H69" s="18"/>
      <c r="I69" s="18"/>
      <c r="J69" s="13"/>
    </row>
    <row r="70" spans="2:10" ht="15.75" customHeight="1" thickBot="1" x14ac:dyDescent="0.3">
      <c r="B70" s="9"/>
      <c r="C70" s="19"/>
      <c r="D70" s="19"/>
      <c r="E70" s="19"/>
      <c r="F70" s="21"/>
      <c r="G70" s="21"/>
      <c r="H70" s="21"/>
      <c r="I70" s="21"/>
      <c r="J70" s="11"/>
    </row>
    <row r="71" spans="2:10" ht="15.75" customHeight="1" thickBot="1" x14ac:dyDescent="0.3"/>
    <row r="72" spans="2:10" x14ac:dyDescent="0.25">
      <c r="B72" s="144"/>
      <c r="C72" s="145"/>
      <c r="D72" s="145"/>
      <c r="E72" s="145"/>
      <c r="F72" s="145"/>
      <c r="G72" s="145"/>
      <c r="H72" s="145"/>
      <c r="I72" s="145"/>
      <c r="J72" s="146"/>
    </row>
    <row r="73" spans="2:10" ht="18.75" customHeight="1" x14ac:dyDescent="0.3">
      <c r="B73" s="14"/>
      <c r="C73" s="149" t="s">
        <v>206</v>
      </c>
      <c r="J73" s="15"/>
    </row>
    <row r="74" spans="2:10" ht="18.75" customHeight="1" x14ac:dyDescent="0.3">
      <c r="B74" s="14"/>
      <c r="C74" s="151" t="s">
        <v>207</v>
      </c>
      <c r="J74" s="15"/>
    </row>
    <row r="75" spans="2:10" x14ac:dyDescent="0.25">
      <c r="B75" s="14"/>
      <c r="J75" s="15"/>
    </row>
    <row r="76" spans="2:10" x14ac:dyDescent="0.25">
      <c r="B76" s="14"/>
      <c r="C76" s="150" t="s">
        <v>208</v>
      </c>
      <c r="J76" s="15"/>
    </row>
    <row r="77" spans="2:10" x14ac:dyDescent="0.25">
      <c r="B77" s="14"/>
      <c r="C77" s="150" t="s">
        <v>209</v>
      </c>
      <c r="J77" s="15"/>
    </row>
    <row r="78" spans="2:10" x14ac:dyDescent="0.25">
      <c r="B78" s="14"/>
      <c r="C78" s="150" t="s">
        <v>210</v>
      </c>
      <c r="J78" s="15"/>
    </row>
    <row r="79" spans="2:10" ht="24" customHeight="1" x14ac:dyDescent="0.25">
      <c r="B79" s="14"/>
      <c r="C79" s="218" t="s">
        <v>211</v>
      </c>
      <c r="D79" s="213"/>
      <c r="E79" s="213"/>
      <c r="F79" s="213"/>
      <c r="G79" s="213"/>
      <c r="H79" s="213"/>
      <c r="I79" s="213"/>
      <c r="J79" s="15"/>
    </row>
    <row r="80" spans="2:10" x14ac:dyDescent="0.25">
      <c r="B80" s="14"/>
      <c r="C80" s="150" t="s">
        <v>212</v>
      </c>
      <c r="J80" s="15"/>
    </row>
    <row r="81" spans="2:10" x14ac:dyDescent="0.25">
      <c r="B81" s="14"/>
      <c r="C81" s="150" t="s">
        <v>213</v>
      </c>
      <c r="J81" s="15"/>
    </row>
    <row r="82" spans="2:10" x14ac:dyDescent="0.25">
      <c r="B82" s="14"/>
      <c r="C82" s="150" t="s">
        <v>214</v>
      </c>
      <c r="J82" s="15"/>
    </row>
    <row r="83" spans="2:10" x14ac:dyDescent="0.25">
      <c r="B83" s="14"/>
      <c r="C83" s="150" t="s">
        <v>215</v>
      </c>
      <c r="J83" s="15"/>
    </row>
    <row r="84" spans="2:10" x14ac:dyDescent="0.25">
      <c r="B84" s="14"/>
      <c r="C84" s="150" t="s">
        <v>216</v>
      </c>
      <c r="J84" s="15"/>
    </row>
    <row r="85" spans="2:10" x14ac:dyDescent="0.25">
      <c r="B85" s="14"/>
      <c r="C85" s="150" t="s">
        <v>217</v>
      </c>
      <c r="J85" s="15"/>
    </row>
    <row r="86" spans="2:10" x14ac:dyDescent="0.25">
      <c r="B86" s="14"/>
      <c r="J86" s="15"/>
    </row>
    <row r="87" spans="2:10" x14ac:dyDescent="0.25">
      <c r="B87" s="14"/>
      <c r="J87" s="15"/>
    </row>
    <row r="88" spans="2:10" ht="15.75" customHeight="1" thickBot="1" x14ac:dyDescent="0.3">
      <c r="B88" s="147"/>
      <c r="C88" s="19"/>
      <c r="D88" s="19"/>
      <c r="E88" s="19"/>
      <c r="F88" s="19"/>
      <c r="G88" s="19"/>
      <c r="H88" s="19"/>
      <c r="I88" s="19"/>
      <c r="J88" s="148"/>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oddFooter>&amp;R&amp;"Calibri"&amp;10 &amp;K000000_x000D_# Sensitivitet: Begrenset_x000D_&amp;1#&amp;"Calibri"&amp;10&amp;K000000 Sensitivitet: Begrenset</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sqref="A1:C1"/>
    </sheetView>
  </sheetViews>
  <sheetFormatPr baseColWidth="10" defaultColWidth="9.140625" defaultRowHeight="15" x14ac:dyDescent="0.25"/>
  <cols>
    <col min="1" max="1" width="4.7109375" style="37" customWidth="1"/>
    <col min="2" max="2" width="16.85546875" style="23" bestFit="1" customWidth="1"/>
    <col min="3" max="3" width="162.42578125" style="24" customWidth="1"/>
    <col min="4" max="31" width="9.140625" style="35" customWidth="1"/>
    <col min="247" max="247" width="4.7109375" style="171" customWidth="1"/>
    <col min="248" max="248" width="16.85546875" style="171" bestFit="1" customWidth="1"/>
    <col min="249" max="249" width="127.5703125" style="171" customWidth="1"/>
    <col min="250" max="250" width="46.7109375" style="171" customWidth="1"/>
    <col min="251" max="287" width="9.140625" style="171" customWidth="1"/>
    <col min="503" max="503" width="4.7109375" style="171" customWidth="1"/>
    <col min="504" max="504" width="16.85546875" style="171" bestFit="1" customWidth="1"/>
    <col min="505" max="505" width="127.5703125" style="171" customWidth="1"/>
    <col min="506" max="506" width="46.7109375" style="171" customWidth="1"/>
    <col min="507" max="543" width="9.140625" style="171" customWidth="1"/>
    <col min="759" max="759" width="4.7109375" style="171" customWidth="1"/>
    <col min="760" max="760" width="16.85546875" style="171" bestFit="1" customWidth="1"/>
    <col min="761" max="761" width="127.5703125" style="171" customWidth="1"/>
    <col min="762" max="762" width="46.7109375" style="171" customWidth="1"/>
    <col min="763" max="799" width="9.140625" style="171" customWidth="1"/>
    <col min="1015" max="1015" width="4.7109375" style="171" customWidth="1"/>
    <col min="1016" max="1016" width="16.85546875" style="171" bestFit="1" customWidth="1"/>
    <col min="1017" max="1017" width="127.5703125" style="171" customWidth="1"/>
    <col min="1018" max="1018" width="46.7109375" style="171" customWidth="1"/>
    <col min="1019" max="1055" width="9.140625" style="171" customWidth="1"/>
    <col min="1271" max="1271" width="4.7109375" style="171" customWidth="1"/>
    <col min="1272" max="1272" width="16.85546875" style="171" bestFit="1" customWidth="1"/>
    <col min="1273" max="1273" width="127.5703125" style="171" customWidth="1"/>
    <col min="1274" max="1274" width="46.7109375" style="171" customWidth="1"/>
    <col min="1275" max="1311" width="9.140625" style="171" customWidth="1"/>
    <col min="1527" max="1527" width="4.7109375" style="171" customWidth="1"/>
    <col min="1528" max="1528" width="16.85546875" style="171" bestFit="1" customWidth="1"/>
    <col min="1529" max="1529" width="127.5703125" style="171" customWidth="1"/>
    <col min="1530" max="1530" width="46.7109375" style="171" customWidth="1"/>
    <col min="1531" max="1567" width="9.140625" style="171" customWidth="1"/>
    <col min="1783" max="1783" width="4.7109375" style="171" customWidth="1"/>
    <col min="1784" max="1784" width="16.85546875" style="171" bestFit="1" customWidth="1"/>
    <col min="1785" max="1785" width="127.5703125" style="171" customWidth="1"/>
    <col min="1786" max="1786" width="46.7109375" style="171" customWidth="1"/>
    <col min="1787" max="1823" width="9.140625" style="171" customWidth="1"/>
    <col min="2039" max="2039" width="4.7109375" style="171" customWidth="1"/>
    <col min="2040" max="2040" width="16.85546875" style="171" bestFit="1" customWidth="1"/>
    <col min="2041" max="2041" width="127.5703125" style="171" customWidth="1"/>
    <col min="2042" max="2042" width="46.7109375" style="171" customWidth="1"/>
    <col min="2043" max="2079" width="9.140625" style="171" customWidth="1"/>
    <col min="2295" max="2295" width="4.7109375" style="171" customWidth="1"/>
    <col min="2296" max="2296" width="16.85546875" style="171" bestFit="1" customWidth="1"/>
    <col min="2297" max="2297" width="127.5703125" style="171" customWidth="1"/>
    <col min="2298" max="2298" width="46.7109375" style="171" customWidth="1"/>
    <col min="2299" max="2335" width="9.140625" style="171" customWidth="1"/>
    <col min="2551" max="2551" width="4.7109375" style="171" customWidth="1"/>
    <col min="2552" max="2552" width="16.85546875" style="171" bestFit="1" customWidth="1"/>
    <col min="2553" max="2553" width="127.5703125" style="171" customWidth="1"/>
    <col min="2554" max="2554" width="46.7109375" style="171" customWidth="1"/>
    <col min="2555" max="2591" width="9.140625" style="171" customWidth="1"/>
    <col min="2807" max="2807" width="4.7109375" style="171" customWidth="1"/>
    <col min="2808" max="2808" width="16.85546875" style="171" bestFit="1" customWidth="1"/>
    <col min="2809" max="2809" width="127.5703125" style="171" customWidth="1"/>
    <col min="2810" max="2810" width="46.7109375" style="171" customWidth="1"/>
    <col min="2811" max="2847" width="9.140625" style="171" customWidth="1"/>
    <col min="3063" max="3063" width="4.7109375" style="171" customWidth="1"/>
    <col min="3064" max="3064" width="16.85546875" style="171" bestFit="1" customWidth="1"/>
    <col min="3065" max="3065" width="127.5703125" style="171" customWidth="1"/>
    <col min="3066" max="3066" width="46.7109375" style="171" customWidth="1"/>
    <col min="3067" max="3103" width="9.140625" style="171" customWidth="1"/>
    <col min="3319" max="3319" width="4.7109375" style="171" customWidth="1"/>
    <col min="3320" max="3320" width="16.85546875" style="171" bestFit="1" customWidth="1"/>
    <col min="3321" max="3321" width="127.5703125" style="171" customWidth="1"/>
    <col min="3322" max="3322" width="46.7109375" style="171" customWidth="1"/>
    <col min="3323" max="3359" width="9.140625" style="171" customWidth="1"/>
    <col min="3575" max="3575" width="4.7109375" style="171" customWidth="1"/>
    <col min="3576" max="3576" width="16.85546875" style="171" bestFit="1" customWidth="1"/>
    <col min="3577" max="3577" width="127.5703125" style="171" customWidth="1"/>
    <col min="3578" max="3578" width="46.7109375" style="171" customWidth="1"/>
    <col min="3579" max="3615" width="9.140625" style="171" customWidth="1"/>
    <col min="3831" max="3831" width="4.7109375" style="171" customWidth="1"/>
    <col min="3832" max="3832" width="16.85546875" style="171" bestFit="1" customWidth="1"/>
    <col min="3833" max="3833" width="127.5703125" style="171" customWidth="1"/>
    <col min="3834" max="3834" width="46.7109375" style="171" customWidth="1"/>
    <col min="3835" max="3871" width="9.140625" style="171" customWidth="1"/>
    <col min="4087" max="4087" width="4.7109375" style="171" customWidth="1"/>
    <col min="4088" max="4088" width="16.85546875" style="171" bestFit="1" customWidth="1"/>
    <col min="4089" max="4089" width="127.5703125" style="171" customWidth="1"/>
    <col min="4090" max="4090" width="46.7109375" style="171" customWidth="1"/>
    <col min="4091" max="4127" width="9.140625" style="171" customWidth="1"/>
    <col min="4343" max="4343" width="4.7109375" style="171" customWidth="1"/>
    <col min="4344" max="4344" width="16.85546875" style="171" bestFit="1" customWidth="1"/>
    <col min="4345" max="4345" width="127.5703125" style="171" customWidth="1"/>
    <col min="4346" max="4346" width="46.7109375" style="171" customWidth="1"/>
    <col min="4347" max="4383" width="9.140625" style="171" customWidth="1"/>
    <col min="4599" max="4599" width="4.7109375" style="171" customWidth="1"/>
    <col min="4600" max="4600" width="16.85546875" style="171" bestFit="1" customWidth="1"/>
    <col min="4601" max="4601" width="127.5703125" style="171" customWidth="1"/>
    <col min="4602" max="4602" width="46.7109375" style="171" customWidth="1"/>
    <col min="4603" max="4639" width="9.140625" style="171" customWidth="1"/>
    <col min="4855" max="4855" width="4.7109375" style="171" customWidth="1"/>
    <col min="4856" max="4856" width="16.85546875" style="171" bestFit="1" customWidth="1"/>
    <col min="4857" max="4857" width="127.5703125" style="171" customWidth="1"/>
    <col min="4858" max="4858" width="46.7109375" style="171" customWidth="1"/>
    <col min="4859" max="4895" width="9.140625" style="171" customWidth="1"/>
    <col min="5111" max="5111" width="4.7109375" style="171" customWidth="1"/>
    <col min="5112" max="5112" width="16.85546875" style="171" bestFit="1" customWidth="1"/>
    <col min="5113" max="5113" width="127.5703125" style="171" customWidth="1"/>
    <col min="5114" max="5114" width="46.7109375" style="171" customWidth="1"/>
    <col min="5115" max="5151" width="9.140625" style="171" customWidth="1"/>
    <col min="5367" max="5367" width="4.7109375" style="171" customWidth="1"/>
    <col min="5368" max="5368" width="16.85546875" style="171" bestFit="1" customWidth="1"/>
    <col min="5369" max="5369" width="127.5703125" style="171" customWidth="1"/>
    <col min="5370" max="5370" width="46.7109375" style="171" customWidth="1"/>
    <col min="5371" max="5407" width="9.140625" style="171" customWidth="1"/>
    <col min="5623" max="5623" width="4.7109375" style="171" customWidth="1"/>
    <col min="5624" max="5624" width="16.85546875" style="171" bestFit="1" customWidth="1"/>
    <col min="5625" max="5625" width="127.5703125" style="171" customWidth="1"/>
    <col min="5626" max="5626" width="46.7109375" style="171" customWidth="1"/>
    <col min="5627" max="5663" width="9.140625" style="171" customWidth="1"/>
    <col min="5879" max="5879" width="4.7109375" style="171" customWidth="1"/>
    <col min="5880" max="5880" width="16.85546875" style="171" bestFit="1" customWidth="1"/>
    <col min="5881" max="5881" width="127.5703125" style="171" customWidth="1"/>
    <col min="5882" max="5882" width="46.7109375" style="171" customWidth="1"/>
    <col min="5883" max="5919" width="9.140625" style="171" customWidth="1"/>
    <col min="6135" max="6135" width="4.7109375" style="171" customWidth="1"/>
    <col min="6136" max="6136" width="16.85546875" style="171" bestFit="1" customWidth="1"/>
    <col min="6137" max="6137" width="127.5703125" style="171" customWidth="1"/>
    <col min="6138" max="6138" width="46.7109375" style="171" customWidth="1"/>
    <col min="6139" max="6175" width="9.140625" style="171" customWidth="1"/>
    <col min="6391" max="6391" width="4.7109375" style="171" customWidth="1"/>
    <col min="6392" max="6392" width="16.85546875" style="171" bestFit="1" customWidth="1"/>
    <col min="6393" max="6393" width="127.5703125" style="171" customWidth="1"/>
    <col min="6394" max="6394" width="46.7109375" style="171" customWidth="1"/>
    <col min="6395" max="6431" width="9.140625" style="171" customWidth="1"/>
    <col min="6647" max="6647" width="4.7109375" style="171" customWidth="1"/>
    <col min="6648" max="6648" width="16.85546875" style="171" bestFit="1" customWidth="1"/>
    <col min="6649" max="6649" width="127.5703125" style="171" customWidth="1"/>
    <col min="6650" max="6650" width="46.7109375" style="171" customWidth="1"/>
    <col min="6651" max="6687" width="9.140625" style="171" customWidth="1"/>
    <col min="6903" max="6903" width="4.7109375" style="171" customWidth="1"/>
    <col min="6904" max="6904" width="16.85546875" style="171" bestFit="1" customWidth="1"/>
    <col min="6905" max="6905" width="127.5703125" style="171" customWidth="1"/>
    <col min="6906" max="6906" width="46.7109375" style="171" customWidth="1"/>
    <col min="6907" max="6943" width="9.140625" style="171" customWidth="1"/>
    <col min="7159" max="7159" width="4.7109375" style="171" customWidth="1"/>
    <col min="7160" max="7160" width="16.85546875" style="171" bestFit="1" customWidth="1"/>
    <col min="7161" max="7161" width="127.5703125" style="171" customWidth="1"/>
    <col min="7162" max="7162" width="46.7109375" style="171" customWidth="1"/>
    <col min="7163" max="7199" width="9.140625" style="171" customWidth="1"/>
    <col min="7415" max="7415" width="4.7109375" style="171" customWidth="1"/>
    <col min="7416" max="7416" width="16.85546875" style="171" bestFit="1" customWidth="1"/>
    <col min="7417" max="7417" width="127.5703125" style="171" customWidth="1"/>
    <col min="7418" max="7418" width="46.7109375" style="171" customWidth="1"/>
    <col min="7419" max="7455" width="9.140625" style="171" customWidth="1"/>
    <col min="7671" max="7671" width="4.7109375" style="171" customWidth="1"/>
    <col min="7672" max="7672" width="16.85546875" style="171" bestFit="1" customWidth="1"/>
    <col min="7673" max="7673" width="127.5703125" style="171" customWidth="1"/>
    <col min="7674" max="7674" width="46.7109375" style="171" customWidth="1"/>
    <col min="7675" max="7711" width="9.140625" style="171" customWidth="1"/>
    <col min="7927" max="7927" width="4.7109375" style="171" customWidth="1"/>
    <col min="7928" max="7928" width="16.85546875" style="171" bestFit="1" customWidth="1"/>
    <col min="7929" max="7929" width="127.5703125" style="171" customWidth="1"/>
    <col min="7930" max="7930" width="46.7109375" style="171" customWidth="1"/>
    <col min="7931" max="7967" width="9.140625" style="171" customWidth="1"/>
    <col min="8183" max="8183" width="4.7109375" style="171" customWidth="1"/>
    <col min="8184" max="8184" width="16.85546875" style="171" bestFit="1" customWidth="1"/>
    <col min="8185" max="8185" width="127.5703125" style="171" customWidth="1"/>
    <col min="8186" max="8186" width="46.7109375" style="171" customWidth="1"/>
    <col min="8187" max="8223" width="9.140625" style="171" customWidth="1"/>
    <col min="8439" max="8439" width="4.7109375" style="171" customWidth="1"/>
    <col min="8440" max="8440" width="16.85546875" style="171" bestFit="1" customWidth="1"/>
    <col min="8441" max="8441" width="127.5703125" style="171" customWidth="1"/>
    <col min="8442" max="8442" width="46.7109375" style="171" customWidth="1"/>
    <col min="8443" max="8479" width="9.140625" style="171" customWidth="1"/>
    <col min="8695" max="8695" width="4.7109375" style="171" customWidth="1"/>
    <col min="8696" max="8696" width="16.85546875" style="171" bestFit="1" customWidth="1"/>
    <col min="8697" max="8697" width="127.5703125" style="171" customWidth="1"/>
    <col min="8698" max="8698" width="46.7109375" style="171" customWidth="1"/>
    <col min="8699" max="8735" width="9.140625" style="171" customWidth="1"/>
    <col min="8951" max="8951" width="4.7109375" style="171" customWidth="1"/>
    <col min="8952" max="8952" width="16.85546875" style="171" bestFit="1" customWidth="1"/>
    <col min="8953" max="8953" width="127.5703125" style="171" customWidth="1"/>
    <col min="8954" max="8954" width="46.7109375" style="171" customWidth="1"/>
    <col min="8955" max="8991" width="9.140625" style="171" customWidth="1"/>
    <col min="9207" max="9207" width="4.7109375" style="171" customWidth="1"/>
    <col min="9208" max="9208" width="16.85546875" style="171" bestFit="1" customWidth="1"/>
    <col min="9209" max="9209" width="127.5703125" style="171" customWidth="1"/>
    <col min="9210" max="9210" width="46.7109375" style="171" customWidth="1"/>
    <col min="9211" max="9247" width="9.140625" style="171" customWidth="1"/>
    <col min="9463" max="9463" width="4.7109375" style="171" customWidth="1"/>
    <col min="9464" max="9464" width="16.85546875" style="171" bestFit="1" customWidth="1"/>
    <col min="9465" max="9465" width="127.5703125" style="171" customWidth="1"/>
    <col min="9466" max="9466" width="46.7109375" style="171" customWidth="1"/>
    <col min="9467" max="9503" width="9.140625" style="171" customWidth="1"/>
    <col min="9719" max="9719" width="4.7109375" style="171" customWidth="1"/>
    <col min="9720" max="9720" width="16.85546875" style="171" bestFit="1" customWidth="1"/>
    <col min="9721" max="9721" width="127.5703125" style="171" customWidth="1"/>
    <col min="9722" max="9722" width="46.7109375" style="171" customWidth="1"/>
    <col min="9723" max="9759" width="9.140625" style="171" customWidth="1"/>
    <col min="9975" max="9975" width="4.7109375" style="171" customWidth="1"/>
    <col min="9976" max="9976" width="16.85546875" style="171" bestFit="1" customWidth="1"/>
    <col min="9977" max="9977" width="127.5703125" style="171" customWidth="1"/>
    <col min="9978" max="9978" width="46.7109375" style="171" customWidth="1"/>
    <col min="9979" max="10015" width="9.140625" style="171" customWidth="1"/>
    <col min="10231" max="10231" width="4.7109375" style="171" customWidth="1"/>
    <col min="10232" max="10232" width="16.85546875" style="171" bestFit="1" customWidth="1"/>
    <col min="10233" max="10233" width="127.5703125" style="171" customWidth="1"/>
    <col min="10234" max="10234" width="46.7109375" style="171" customWidth="1"/>
    <col min="10235" max="10271" width="9.140625" style="171" customWidth="1"/>
    <col min="10487" max="10487" width="4.7109375" style="171" customWidth="1"/>
    <col min="10488" max="10488" width="16.85546875" style="171" bestFit="1" customWidth="1"/>
    <col min="10489" max="10489" width="127.5703125" style="171" customWidth="1"/>
    <col min="10490" max="10490" width="46.7109375" style="171" customWidth="1"/>
    <col min="10491" max="10527" width="9.140625" style="171" customWidth="1"/>
    <col min="10743" max="10743" width="4.7109375" style="171" customWidth="1"/>
    <col min="10744" max="10744" width="16.85546875" style="171" bestFit="1" customWidth="1"/>
    <col min="10745" max="10745" width="127.5703125" style="171" customWidth="1"/>
    <col min="10746" max="10746" width="46.7109375" style="171" customWidth="1"/>
    <col min="10747" max="10783" width="9.140625" style="171" customWidth="1"/>
    <col min="10999" max="10999" width="4.7109375" style="171" customWidth="1"/>
    <col min="11000" max="11000" width="16.85546875" style="171" bestFit="1" customWidth="1"/>
    <col min="11001" max="11001" width="127.5703125" style="171" customWidth="1"/>
    <col min="11002" max="11002" width="46.7109375" style="171" customWidth="1"/>
    <col min="11003" max="11039" width="9.140625" style="171" customWidth="1"/>
    <col min="11255" max="11255" width="4.7109375" style="171" customWidth="1"/>
    <col min="11256" max="11256" width="16.85546875" style="171" bestFit="1" customWidth="1"/>
    <col min="11257" max="11257" width="127.5703125" style="171" customWidth="1"/>
    <col min="11258" max="11258" width="46.7109375" style="171" customWidth="1"/>
    <col min="11259" max="11295" width="9.140625" style="171" customWidth="1"/>
    <col min="11511" max="11511" width="4.7109375" style="171" customWidth="1"/>
    <col min="11512" max="11512" width="16.85546875" style="171" bestFit="1" customWidth="1"/>
    <col min="11513" max="11513" width="127.5703125" style="171" customWidth="1"/>
    <col min="11514" max="11514" width="46.7109375" style="171" customWidth="1"/>
    <col min="11515" max="11551" width="9.140625" style="171" customWidth="1"/>
    <col min="11767" max="11767" width="4.7109375" style="171" customWidth="1"/>
    <col min="11768" max="11768" width="16.85546875" style="171" bestFit="1" customWidth="1"/>
    <col min="11769" max="11769" width="127.5703125" style="171" customWidth="1"/>
    <col min="11770" max="11770" width="46.7109375" style="171" customWidth="1"/>
    <col min="11771" max="11807" width="9.140625" style="171" customWidth="1"/>
    <col min="12023" max="12023" width="4.7109375" style="171" customWidth="1"/>
    <col min="12024" max="12024" width="16.85546875" style="171" bestFit="1" customWidth="1"/>
    <col min="12025" max="12025" width="127.5703125" style="171" customWidth="1"/>
    <col min="12026" max="12026" width="46.7109375" style="171" customWidth="1"/>
    <col min="12027" max="12063" width="9.140625" style="171" customWidth="1"/>
    <col min="12279" max="12279" width="4.7109375" style="171" customWidth="1"/>
    <col min="12280" max="12280" width="16.85546875" style="171" bestFit="1" customWidth="1"/>
    <col min="12281" max="12281" width="127.5703125" style="171" customWidth="1"/>
    <col min="12282" max="12282" width="46.7109375" style="171" customWidth="1"/>
    <col min="12283" max="12319" width="9.140625" style="171" customWidth="1"/>
    <col min="12535" max="12535" width="4.7109375" style="171" customWidth="1"/>
    <col min="12536" max="12536" width="16.85546875" style="171" bestFit="1" customWidth="1"/>
    <col min="12537" max="12537" width="127.5703125" style="171" customWidth="1"/>
    <col min="12538" max="12538" width="46.7109375" style="171" customWidth="1"/>
    <col min="12539" max="12575" width="9.140625" style="171" customWidth="1"/>
    <col min="12791" max="12791" width="4.7109375" style="171" customWidth="1"/>
    <col min="12792" max="12792" width="16.85546875" style="171" bestFit="1" customWidth="1"/>
    <col min="12793" max="12793" width="127.5703125" style="171" customWidth="1"/>
    <col min="12794" max="12794" width="46.7109375" style="171" customWidth="1"/>
    <col min="12795" max="12831" width="9.140625" style="171" customWidth="1"/>
    <col min="13047" max="13047" width="4.7109375" style="171" customWidth="1"/>
    <col min="13048" max="13048" width="16.85546875" style="171" bestFit="1" customWidth="1"/>
    <col min="13049" max="13049" width="127.5703125" style="171" customWidth="1"/>
    <col min="13050" max="13050" width="46.7109375" style="171" customWidth="1"/>
    <col min="13051" max="13087" width="9.140625" style="171" customWidth="1"/>
    <col min="13303" max="13303" width="4.7109375" style="171" customWidth="1"/>
    <col min="13304" max="13304" width="16.85546875" style="171" bestFit="1" customWidth="1"/>
    <col min="13305" max="13305" width="127.5703125" style="171" customWidth="1"/>
    <col min="13306" max="13306" width="46.7109375" style="171" customWidth="1"/>
    <col min="13307" max="13343" width="9.140625" style="171" customWidth="1"/>
    <col min="13559" max="13559" width="4.7109375" style="171" customWidth="1"/>
    <col min="13560" max="13560" width="16.85546875" style="171" bestFit="1" customWidth="1"/>
    <col min="13561" max="13561" width="127.5703125" style="171" customWidth="1"/>
    <col min="13562" max="13562" width="46.7109375" style="171" customWidth="1"/>
    <col min="13563" max="13599" width="9.140625" style="171" customWidth="1"/>
    <col min="13815" max="13815" width="4.7109375" style="171" customWidth="1"/>
    <col min="13816" max="13816" width="16.85546875" style="171" bestFit="1" customWidth="1"/>
    <col min="13817" max="13817" width="127.5703125" style="171" customWidth="1"/>
    <col min="13818" max="13818" width="46.7109375" style="171" customWidth="1"/>
    <col min="13819" max="13855" width="9.140625" style="171" customWidth="1"/>
    <col min="14071" max="14071" width="4.7109375" style="171" customWidth="1"/>
    <col min="14072" max="14072" width="16.85546875" style="171" bestFit="1" customWidth="1"/>
    <col min="14073" max="14073" width="127.5703125" style="171" customWidth="1"/>
    <col min="14074" max="14074" width="46.7109375" style="171" customWidth="1"/>
    <col min="14075" max="14111" width="9.140625" style="171" customWidth="1"/>
    <col min="14327" max="14327" width="4.7109375" style="171" customWidth="1"/>
    <col min="14328" max="14328" width="16.85546875" style="171" bestFit="1" customWidth="1"/>
    <col min="14329" max="14329" width="127.5703125" style="171" customWidth="1"/>
    <col min="14330" max="14330" width="46.7109375" style="171" customWidth="1"/>
    <col min="14331" max="14367" width="9.140625" style="171" customWidth="1"/>
    <col min="14583" max="14583" width="4.7109375" style="171" customWidth="1"/>
    <col min="14584" max="14584" width="16.85546875" style="171" bestFit="1" customWidth="1"/>
    <col min="14585" max="14585" width="127.5703125" style="171" customWidth="1"/>
    <col min="14586" max="14586" width="46.7109375" style="171" customWidth="1"/>
    <col min="14587" max="14623" width="9.140625" style="171" customWidth="1"/>
    <col min="14839" max="14839" width="4.7109375" style="171" customWidth="1"/>
    <col min="14840" max="14840" width="16.85546875" style="171" bestFit="1" customWidth="1"/>
    <col min="14841" max="14841" width="127.5703125" style="171" customWidth="1"/>
    <col min="14842" max="14842" width="46.7109375" style="171" customWidth="1"/>
    <col min="14843" max="14879" width="9.140625" style="171" customWidth="1"/>
    <col min="15095" max="15095" width="4.7109375" style="171" customWidth="1"/>
    <col min="15096" max="15096" width="16.85546875" style="171" bestFit="1" customWidth="1"/>
    <col min="15097" max="15097" width="127.5703125" style="171" customWidth="1"/>
    <col min="15098" max="15098" width="46.7109375" style="171" customWidth="1"/>
    <col min="15099" max="15135" width="9.140625" style="171" customWidth="1"/>
    <col min="15351" max="15351" width="4.7109375" style="171" customWidth="1"/>
    <col min="15352" max="15352" width="16.85546875" style="171" bestFit="1" customWidth="1"/>
    <col min="15353" max="15353" width="127.5703125" style="171" customWidth="1"/>
    <col min="15354" max="15354" width="46.7109375" style="171" customWidth="1"/>
    <col min="15355" max="15391" width="9.140625" style="171" customWidth="1"/>
    <col min="15607" max="15607" width="4.7109375" style="171" customWidth="1"/>
    <col min="15608" max="15608" width="16.85546875" style="171" bestFit="1" customWidth="1"/>
    <col min="15609" max="15609" width="127.5703125" style="171" customWidth="1"/>
    <col min="15610" max="15610" width="46.7109375" style="171" customWidth="1"/>
    <col min="15611" max="15647" width="9.140625" style="171" customWidth="1"/>
    <col min="15863" max="15863" width="4.7109375" style="171" customWidth="1"/>
    <col min="15864" max="15864" width="16.85546875" style="171" bestFit="1" customWidth="1"/>
    <col min="15865" max="15865" width="127.5703125" style="171" customWidth="1"/>
    <col min="15866" max="15866" width="46.7109375" style="171" customWidth="1"/>
    <col min="15867" max="15903" width="9.140625" style="171" customWidth="1"/>
    <col min="16119" max="16119" width="4.7109375" style="171" customWidth="1"/>
    <col min="16120" max="16120" width="16.85546875" style="171" bestFit="1" customWidth="1"/>
    <col min="16121" max="16121" width="127.5703125" style="171" customWidth="1"/>
    <col min="16122" max="16122" width="46.7109375" style="171" customWidth="1"/>
    <col min="16123" max="16159" width="9.140625" style="171" customWidth="1"/>
  </cols>
  <sheetData>
    <row r="1" spans="1:31" ht="31.5" customHeight="1" x14ac:dyDescent="0.5">
      <c r="A1" s="219" t="s">
        <v>218</v>
      </c>
      <c r="B1" s="220"/>
      <c r="C1" s="221"/>
    </row>
    <row r="2" spans="1:31" ht="31.5" customHeight="1" x14ac:dyDescent="0.5">
      <c r="A2" s="22" t="s">
        <v>176</v>
      </c>
      <c r="B2" s="172"/>
      <c r="C2" s="172"/>
    </row>
    <row r="3" spans="1:31" x14ac:dyDescent="0.25">
      <c r="A3" s="164"/>
    </row>
    <row r="4" spans="1:31" s="29" customFormat="1" ht="18.75" customHeight="1" x14ac:dyDescent="0.25">
      <c r="A4" s="25"/>
      <c r="B4" s="26"/>
      <c r="C4" s="27" t="s">
        <v>219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customHeight="1" x14ac:dyDescent="0.25">
      <c r="A5" s="30" t="s">
        <v>220</v>
      </c>
      <c r="B5" s="31"/>
      <c r="C5" s="32"/>
    </row>
    <row r="6" spans="1:31" ht="14.45" customHeight="1" x14ac:dyDescent="0.25">
      <c r="A6" s="94" t="s">
        <v>221</v>
      </c>
      <c r="B6" s="94"/>
      <c r="C6" s="95"/>
    </row>
    <row r="7" spans="1:31" ht="60" customHeight="1" x14ac:dyDescent="0.25">
      <c r="A7" s="96"/>
      <c r="B7" s="97" t="s">
        <v>222</v>
      </c>
      <c r="C7" s="98" t="s">
        <v>223</v>
      </c>
    </row>
    <row r="8" spans="1:31" ht="14.45" customHeight="1" x14ac:dyDescent="0.25">
      <c r="A8" s="94" t="s">
        <v>224</v>
      </c>
      <c r="B8" s="94"/>
      <c r="C8" s="95"/>
    </row>
    <row r="9" spans="1:31" ht="23.25" customHeight="1" x14ac:dyDescent="0.25">
      <c r="A9" s="33"/>
      <c r="B9" s="97" t="s">
        <v>225</v>
      </c>
      <c r="C9" s="34" t="s">
        <v>226</v>
      </c>
    </row>
    <row r="10" spans="1:31" ht="14.45" customHeight="1" x14ac:dyDescent="0.25">
      <c r="A10" s="94" t="s">
        <v>227</v>
      </c>
      <c r="B10" s="94"/>
      <c r="C10" s="95"/>
    </row>
    <row r="11" spans="1:31" ht="23.25" customHeight="1" x14ac:dyDescent="0.25">
      <c r="A11" s="33"/>
      <c r="B11" s="97" t="s">
        <v>228</v>
      </c>
      <c r="C11" s="34" t="s">
        <v>229</v>
      </c>
    </row>
    <row r="12" spans="1:31" ht="14.45" customHeight="1" x14ac:dyDescent="0.25">
      <c r="A12" s="94" t="s">
        <v>230</v>
      </c>
      <c r="B12" s="94"/>
      <c r="C12" s="95"/>
    </row>
    <row r="13" spans="1:31" ht="30" customHeight="1" x14ac:dyDescent="0.25">
      <c r="A13" s="96"/>
      <c r="B13" s="97" t="s">
        <v>231</v>
      </c>
      <c r="C13" s="98" t="s">
        <v>232</v>
      </c>
    </row>
    <row r="14" spans="1:31" ht="14.45" customHeight="1" x14ac:dyDescent="0.25">
      <c r="A14" s="94" t="s">
        <v>233</v>
      </c>
      <c r="B14" s="94"/>
      <c r="C14" s="95"/>
    </row>
    <row r="15" spans="1:31" ht="38.25" customHeight="1" x14ac:dyDescent="0.25">
      <c r="A15" s="96"/>
      <c r="B15" s="97" t="s">
        <v>234</v>
      </c>
      <c r="C15" s="34" t="s">
        <v>235</v>
      </c>
    </row>
    <row r="16" spans="1:31" ht="14.45" customHeight="1" x14ac:dyDescent="0.25">
      <c r="A16" s="94" t="s">
        <v>236</v>
      </c>
      <c r="B16" s="94"/>
      <c r="C16" s="95"/>
    </row>
    <row r="17" spans="1:3" ht="26.25" customHeight="1" x14ac:dyDescent="0.25">
      <c r="A17" s="96"/>
      <c r="B17" s="97" t="s">
        <v>237</v>
      </c>
      <c r="C17" s="34" t="s">
        <v>238</v>
      </c>
    </row>
    <row r="18" spans="1:3" ht="14.45" customHeight="1" x14ac:dyDescent="0.25">
      <c r="A18" s="94" t="s">
        <v>239</v>
      </c>
      <c r="B18" s="94"/>
      <c r="C18" s="95"/>
    </row>
    <row r="19" spans="1:3" ht="40.5" customHeight="1" x14ac:dyDescent="0.25">
      <c r="A19" s="96"/>
      <c r="B19" s="97" t="s">
        <v>240</v>
      </c>
      <c r="C19" s="98" t="s">
        <v>241</v>
      </c>
    </row>
    <row r="20" spans="1:3" ht="18.75" customHeight="1" x14ac:dyDescent="0.25">
      <c r="A20" s="30" t="s">
        <v>242</v>
      </c>
      <c r="B20" s="31"/>
      <c r="C20" s="36"/>
    </row>
    <row r="21" spans="1:3" ht="14.45" customHeight="1" x14ac:dyDescent="0.25">
      <c r="A21" s="94" t="s">
        <v>243</v>
      </c>
      <c r="B21" s="94"/>
      <c r="C21" s="95"/>
    </row>
    <row r="22" spans="1:3" ht="42.6" customHeight="1" x14ac:dyDescent="0.25">
      <c r="A22" s="33"/>
      <c r="B22" s="97" t="s">
        <v>244</v>
      </c>
      <c r="C22" s="98" t="s">
        <v>245</v>
      </c>
    </row>
    <row r="23" spans="1:3" ht="14.45" customHeight="1" x14ac:dyDescent="0.25">
      <c r="A23" s="94" t="s">
        <v>246</v>
      </c>
      <c r="B23" s="94"/>
      <c r="C23" s="95"/>
    </row>
    <row r="24" spans="1:3" ht="30" customHeight="1" x14ac:dyDescent="0.25">
      <c r="A24" s="96"/>
      <c r="B24" s="97" t="s">
        <v>247</v>
      </c>
      <c r="C24" s="34" t="s">
        <v>248</v>
      </c>
    </row>
    <row r="25" spans="1:3" ht="14.45" customHeight="1" x14ac:dyDescent="0.25">
      <c r="A25" s="94" t="s">
        <v>249</v>
      </c>
      <c r="B25" s="94"/>
      <c r="C25" s="95"/>
    </row>
    <row r="26" spans="1:3" ht="38.25" customHeight="1" x14ac:dyDescent="0.25">
      <c r="A26" s="96"/>
      <c r="B26" s="97" t="s">
        <v>250</v>
      </c>
      <c r="C26" s="34" t="s">
        <v>251</v>
      </c>
    </row>
    <row r="27" spans="1:3" ht="14.45" customHeight="1" x14ac:dyDescent="0.25">
      <c r="A27" s="94" t="s">
        <v>252</v>
      </c>
      <c r="B27" s="94"/>
      <c r="C27" s="95"/>
    </row>
    <row r="28" spans="1:3" ht="34.5" customHeight="1" x14ac:dyDescent="0.25">
      <c r="A28" s="96"/>
      <c r="B28" s="97" t="s">
        <v>253</v>
      </c>
      <c r="C28" s="34" t="s">
        <v>254</v>
      </c>
    </row>
    <row r="29" spans="1:3" x14ac:dyDescent="0.25">
      <c r="A29" s="94" t="s">
        <v>255</v>
      </c>
      <c r="B29" s="94"/>
      <c r="C29" s="95"/>
    </row>
    <row r="30" spans="1:3" ht="60" customHeight="1" x14ac:dyDescent="0.25">
      <c r="A30" s="96"/>
      <c r="B30" s="97" t="s">
        <v>256</v>
      </c>
      <c r="C30" s="34" t="s">
        <v>257</v>
      </c>
    </row>
    <row r="31" spans="1:3" x14ac:dyDescent="0.25">
      <c r="A31" s="94" t="s">
        <v>258</v>
      </c>
      <c r="B31" s="94"/>
      <c r="C31" s="95"/>
    </row>
    <row r="32" spans="1:3" ht="30" customHeight="1" x14ac:dyDescent="0.25">
      <c r="A32" s="96"/>
      <c r="B32" s="97" t="s">
        <v>259</v>
      </c>
      <c r="C32" s="34" t="s">
        <v>260</v>
      </c>
    </row>
    <row r="33" spans="1:3" x14ac:dyDescent="0.25">
      <c r="A33" s="94" t="s">
        <v>261</v>
      </c>
      <c r="B33" s="94"/>
      <c r="C33" s="95"/>
    </row>
    <row r="34" spans="1:3" ht="30" customHeight="1" x14ac:dyDescent="0.25">
      <c r="A34" s="96"/>
      <c r="B34" s="97" t="s">
        <v>262</v>
      </c>
      <c r="C34" s="34" t="s">
        <v>263</v>
      </c>
    </row>
    <row r="38" spans="1:3" x14ac:dyDescent="0.25">
      <c r="C38" s="98"/>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17" zoomScale="80" zoomScaleNormal="80" workbookViewId="0">
      <selection activeCell="G256" sqref="G256"/>
    </sheetView>
  </sheetViews>
  <sheetFormatPr baseColWidth="10" defaultColWidth="8.85546875" defaultRowHeight="15" outlineLevelRow="1" x14ac:dyDescent="0.25"/>
  <cols>
    <col min="1" max="1" width="13.28515625" style="155" customWidth="1"/>
    <col min="2" max="2" width="60.7109375" style="155" customWidth="1"/>
    <col min="3" max="3" width="39.140625" style="155" bestFit="1" customWidth="1"/>
    <col min="4" max="4" width="35.140625" style="155" bestFit="1" customWidth="1"/>
    <col min="5" max="5" width="6.7109375" style="155" customWidth="1"/>
    <col min="6" max="6" width="41.7109375" style="155" customWidth="1"/>
    <col min="7" max="7" width="41.7109375" style="142" customWidth="1"/>
    <col min="8" max="8" width="7.28515625" style="155" customWidth="1"/>
    <col min="9" max="9" width="71.85546875"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3" ht="31.5" customHeight="1" x14ac:dyDescent="0.25">
      <c r="A1" s="104" t="s">
        <v>264</v>
      </c>
      <c r="B1" s="104"/>
      <c r="C1" s="142"/>
      <c r="D1" s="142"/>
      <c r="E1" s="142"/>
      <c r="F1" s="170" t="s">
        <v>265</v>
      </c>
      <c r="H1" s="142"/>
      <c r="I1" s="104"/>
      <c r="J1" s="142"/>
      <c r="K1" s="142"/>
      <c r="L1" s="142"/>
      <c r="M1" s="142"/>
    </row>
    <row r="2" spans="1:13" ht="15.75" customHeight="1" thickBot="1" x14ac:dyDescent="0.3">
      <c r="A2" s="142"/>
      <c r="B2" s="106"/>
      <c r="C2" s="106"/>
      <c r="D2" s="142"/>
      <c r="E2" s="142"/>
      <c r="F2" s="142"/>
      <c r="H2" s="142"/>
      <c r="L2" s="142"/>
      <c r="M2" s="142"/>
    </row>
    <row r="3" spans="1:13" ht="19.5" customHeight="1" thickBot="1" x14ac:dyDescent="0.3">
      <c r="A3" s="107"/>
      <c r="B3" s="108" t="s">
        <v>266</v>
      </c>
      <c r="C3" s="109" t="s">
        <v>267</v>
      </c>
      <c r="D3" s="107"/>
      <c r="E3" s="107"/>
      <c r="F3" s="142"/>
      <c r="G3" s="107"/>
      <c r="H3" s="142"/>
      <c r="L3" s="142"/>
      <c r="M3" s="142"/>
    </row>
    <row r="4" spans="1:13" ht="15.75" customHeight="1" thickBot="1" x14ac:dyDescent="0.3">
      <c r="H4" s="142"/>
      <c r="L4" s="142"/>
      <c r="M4" s="142"/>
    </row>
    <row r="5" spans="1:13" ht="18.75" customHeight="1" x14ac:dyDescent="0.25">
      <c r="A5" s="112"/>
      <c r="B5" s="83" t="s">
        <v>268</v>
      </c>
      <c r="C5" s="112"/>
      <c r="E5" s="101"/>
      <c r="F5" s="101"/>
      <c r="H5" s="142"/>
      <c r="L5" s="142"/>
      <c r="M5" s="142"/>
    </row>
    <row r="6" spans="1:13" x14ac:dyDescent="0.25">
      <c r="B6" s="38" t="s">
        <v>269</v>
      </c>
      <c r="C6" s="101"/>
      <c r="D6" s="101"/>
      <c r="H6" s="142"/>
      <c r="L6" s="142"/>
      <c r="M6" s="142"/>
    </row>
    <row r="7" spans="1:13" x14ac:dyDescent="0.25">
      <c r="B7" s="84" t="s">
        <v>270</v>
      </c>
      <c r="C7" s="101"/>
      <c r="D7" s="101"/>
      <c r="H7" s="142"/>
      <c r="L7" s="142"/>
      <c r="M7" s="142"/>
    </row>
    <row r="8" spans="1:13" x14ac:dyDescent="0.25">
      <c r="B8" s="84" t="s">
        <v>271</v>
      </c>
      <c r="C8" s="101"/>
      <c r="D8" s="101"/>
      <c r="F8" s="155" t="s">
        <v>272</v>
      </c>
      <c r="H8" s="142"/>
      <c r="L8" s="142"/>
      <c r="M8" s="142"/>
    </row>
    <row r="9" spans="1:13" x14ac:dyDescent="0.25">
      <c r="B9" s="38" t="s">
        <v>273</v>
      </c>
      <c r="H9" s="142"/>
      <c r="L9" s="142"/>
      <c r="M9" s="142"/>
    </row>
    <row r="10" spans="1:13" x14ac:dyDescent="0.25">
      <c r="B10" s="38" t="s">
        <v>274</v>
      </c>
      <c r="H10" s="142"/>
      <c r="L10" s="142"/>
      <c r="M10" s="142"/>
    </row>
    <row r="11" spans="1:13" ht="15.75" customHeight="1" thickBot="1" x14ac:dyDescent="0.3">
      <c r="B11" s="39" t="s">
        <v>275</v>
      </c>
      <c r="H11" s="142"/>
      <c r="L11" s="142"/>
      <c r="M11" s="142"/>
    </row>
    <row r="12" spans="1:13" x14ac:dyDescent="0.25">
      <c r="B12" s="174"/>
      <c r="H12" s="142"/>
      <c r="L12" s="142"/>
      <c r="M12" s="142"/>
    </row>
    <row r="13" spans="1:13" ht="37.5" customHeight="1" x14ac:dyDescent="0.25">
      <c r="A13" s="175" t="s">
        <v>276</v>
      </c>
      <c r="B13" s="175" t="s">
        <v>269</v>
      </c>
      <c r="C13" s="87"/>
      <c r="D13" s="87"/>
      <c r="E13" s="87"/>
      <c r="F13" s="87"/>
      <c r="G13" s="88"/>
      <c r="H13" s="142"/>
      <c r="L13" s="142"/>
      <c r="M13" s="142"/>
    </row>
    <row r="14" spans="1:13" x14ac:dyDescent="0.25">
      <c r="A14" s="155" t="s">
        <v>277</v>
      </c>
      <c r="B14" s="156" t="s">
        <v>278</v>
      </c>
      <c r="C14" s="176" t="s">
        <v>163</v>
      </c>
      <c r="E14" s="101"/>
      <c r="F14" s="101"/>
      <c r="H14" s="142"/>
      <c r="L14" s="142"/>
      <c r="M14" s="142"/>
    </row>
    <row r="15" spans="1:13" x14ac:dyDescent="0.25">
      <c r="A15" s="155" t="s">
        <v>279</v>
      </c>
      <c r="B15" s="156" t="s">
        <v>280</v>
      </c>
      <c r="C15" s="176" t="s">
        <v>281</v>
      </c>
      <c r="E15" s="101"/>
      <c r="F15" s="101"/>
      <c r="H15" s="142"/>
      <c r="L15" s="142"/>
      <c r="M15" s="142"/>
    </row>
    <row r="16" spans="1:13" x14ac:dyDescent="0.25">
      <c r="A16" s="155" t="s">
        <v>282</v>
      </c>
      <c r="B16" s="156" t="s">
        <v>283</v>
      </c>
      <c r="C16" s="176" t="s">
        <v>284</v>
      </c>
      <c r="E16" s="101"/>
      <c r="F16" s="101"/>
      <c r="H16" s="142"/>
      <c r="L16" s="142"/>
      <c r="M16" s="142"/>
    </row>
    <row r="17" spans="1:13" x14ac:dyDescent="0.25">
      <c r="A17" s="155" t="s">
        <v>285</v>
      </c>
      <c r="B17" s="156" t="s">
        <v>286</v>
      </c>
      <c r="C17" s="176" t="s">
        <v>287</v>
      </c>
      <c r="E17" s="101"/>
      <c r="F17" s="101"/>
      <c r="H17" s="142"/>
      <c r="L17" s="142"/>
      <c r="M17" s="142"/>
    </row>
    <row r="18" spans="1:13" outlineLevel="1" x14ac:dyDescent="0.25">
      <c r="A18" s="155" t="s">
        <v>288</v>
      </c>
      <c r="B18" s="115" t="s">
        <v>289</v>
      </c>
      <c r="C18" s="177" t="s">
        <v>290</v>
      </c>
      <c r="E18" s="101"/>
      <c r="F18" s="101"/>
      <c r="H18" s="142"/>
      <c r="L18" s="142"/>
      <c r="M18" s="142"/>
    </row>
    <row r="19" spans="1:13" outlineLevel="1" x14ac:dyDescent="0.25">
      <c r="A19" s="155" t="s">
        <v>291</v>
      </c>
      <c r="B19" s="115" t="s">
        <v>292</v>
      </c>
      <c r="C19" s="177" t="s">
        <v>293</v>
      </c>
      <c r="E19" s="101"/>
      <c r="F19" s="101"/>
      <c r="H19" s="142"/>
      <c r="L19" s="142"/>
      <c r="M19" s="142"/>
    </row>
    <row r="20" spans="1:13" outlineLevel="1" x14ac:dyDescent="0.25">
      <c r="A20" s="155" t="s">
        <v>294</v>
      </c>
      <c r="B20" s="115"/>
      <c r="E20" s="101"/>
      <c r="F20" s="101"/>
      <c r="H20" s="142"/>
      <c r="L20" s="142"/>
      <c r="M20" s="142"/>
    </row>
    <row r="21" spans="1:13" outlineLevel="1" x14ac:dyDescent="0.25">
      <c r="A21" s="155" t="s">
        <v>295</v>
      </c>
      <c r="B21" s="115"/>
      <c r="E21" s="101"/>
      <c r="F21" s="101"/>
      <c r="H21" s="142"/>
      <c r="L21" s="142"/>
      <c r="M21" s="142"/>
    </row>
    <row r="22" spans="1:13" outlineLevel="1" x14ac:dyDescent="0.25">
      <c r="A22" s="155" t="s">
        <v>296</v>
      </c>
      <c r="B22" s="115"/>
      <c r="E22" s="101"/>
      <c r="F22" s="101"/>
      <c r="H22" s="142"/>
      <c r="L22" s="142"/>
      <c r="M22" s="142"/>
    </row>
    <row r="23" spans="1:13" outlineLevel="1" x14ac:dyDescent="0.25">
      <c r="A23" s="155" t="s">
        <v>297</v>
      </c>
      <c r="B23" s="115"/>
      <c r="E23" s="101"/>
      <c r="F23" s="101"/>
      <c r="H23" s="142"/>
      <c r="L23" s="142"/>
      <c r="M23" s="142"/>
    </row>
    <row r="24" spans="1:13" outlineLevel="1" x14ac:dyDescent="0.25">
      <c r="A24" s="155" t="s">
        <v>298</v>
      </c>
      <c r="B24" s="115"/>
      <c r="E24" s="101"/>
      <c r="F24" s="101"/>
      <c r="H24" s="142"/>
      <c r="L24" s="142"/>
      <c r="M24" s="142"/>
    </row>
    <row r="25" spans="1:13" outlineLevel="1" x14ac:dyDescent="0.25">
      <c r="A25" s="155" t="s">
        <v>299</v>
      </c>
      <c r="B25" s="115"/>
      <c r="E25" s="101"/>
      <c r="F25" s="101"/>
      <c r="H25" s="142"/>
      <c r="L25" s="142"/>
      <c r="M25" s="142"/>
    </row>
    <row r="26" spans="1:13" ht="18.75" customHeight="1" x14ac:dyDescent="0.25">
      <c r="A26" s="87"/>
      <c r="B26" s="175" t="s">
        <v>270</v>
      </c>
      <c r="C26" s="87"/>
      <c r="D26" s="87"/>
      <c r="E26" s="87"/>
      <c r="F26" s="87"/>
      <c r="G26" s="88"/>
      <c r="H26" s="142"/>
      <c r="L26" s="142"/>
      <c r="M26" s="142"/>
    </row>
    <row r="27" spans="1:13" x14ac:dyDescent="0.25">
      <c r="A27" s="155" t="s">
        <v>300</v>
      </c>
      <c r="B27" s="40" t="s">
        <v>301</v>
      </c>
      <c r="C27" s="176" t="s">
        <v>302</v>
      </c>
      <c r="D27" s="141"/>
      <c r="E27" s="141"/>
      <c r="F27" s="141"/>
      <c r="H27" s="142"/>
      <c r="L27" s="142"/>
      <c r="M27" s="142"/>
    </row>
    <row r="28" spans="1:13" x14ac:dyDescent="0.25">
      <c r="A28" s="155" t="s">
        <v>303</v>
      </c>
      <c r="B28" s="40" t="s">
        <v>304</v>
      </c>
      <c r="C28" s="176" t="s">
        <v>302</v>
      </c>
      <c r="D28" s="141"/>
      <c r="E28" s="141"/>
      <c r="F28" s="141"/>
      <c r="H28" s="142"/>
      <c r="L28" s="142"/>
      <c r="M28" s="142"/>
    </row>
    <row r="29" spans="1:13" ht="30" customHeight="1" x14ac:dyDescent="0.25">
      <c r="A29" s="155" t="s">
        <v>305</v>
      </c>
      <c r="B29" s="40" t="s">
        <v>306</v>
      </c>
      <c r="C29" s="176"/>
      <c r="E29" s="141"/>
      <c r="F29" s="141"/>
      <c r="H29" s="142"/>
      <c r="L29" s="142"/>
      <c r="M29" s="142"/>
    </row>
    <row r="30" spans="1:13" outlineLevel="1" x14ac:dyDescent="0.25">
      <c r="A30" s="155" t="s">
        <v>307</v>
      </c>
      <c r="B30" s="40"/>
      <c r="E30" s="141"/>
      <c r="F30" s="141"/>
      <c r="H30" s="142"/>
      <c r="L30" s="142"/>
      <c r="M30" s="142"/>
    </row>
    <row r="31" spans="1:13" outlineLevel="1" x14ac:dyDescent="0.25">
      <c r="A31" s="155" t="s">
        <v>308</v>
      </c>
      <c r="B31" s="40"/>
      <c r="E31" s="141"/>
      <c r="F31" s="141"/>
      <c r="H31" s="142"/>
      <c r="L31" s="142"/>
      <c r="M31" s="142"/>
    </row>
    <row r="32" spans="1:13" outlineLevel="1" x14ac:dyDescent="0.25">
      <c r="A32" s="155" t="s">
        <v>309</v>
      </c>
      <c r="B32" s="40"/>
      <c r="E32" s="141"/>
      <c r="F32" s="141"/>
      <c r="H32" s="142"/>
      <c r="L32" s="142"/>
      <c r="M32" s="142"/>
    </row>
    <row r="33" spans="1:14" outlineLevel="1" x14ac:dyDescent="0.25">
      <c r="A33" s="155" t="s">
        <v>310</v>
      </c>
      <c r="B33" s="40"/>
      <c r="E33" s="141"/>
      <c r="F33" s="141"/>
      <c r="H33" s="142"/>
      <c r="L33" s="142"/>
      <c r="M33" s="142"/>
    </row>
    <row r="34" spans="1:14" outlineLevel="1" x14ac:dyDescent="0.25">
      <c r="A34" s="155" t="s">
        <v>311</v>
      </c>
      <c r="B34" s="40"/>
      <c r="E34" s="141"/>
      <c r="F34" s="141"/>
      <c r="H34" s="142"/>
      <c r="L34" s="142"/>
      <c r="M34" s="142"/>
    </row>
    <row r="35" spans="1:14" outlineLevel="1" x14ac:dyDescent="0.25">
      <c r="A35" s="155" t="s">
        <v>312</v>
      </c>
      <c r="B35" s="41"/>
      <c r="E35" s="141"/>
      <c r="F35" s="141"/>
      <c r="H35" s="142"/>
      <c r="L35" s="142"/>
      <c r="M35" s="142"/>
    </row>
    <row r="36" spans="1:14" ht="18.75" customHeight="1" x14ac:dyDescent="0.25">
      <c r="A36" s="175"/>
      <c r="B36" s="175" t="s">
        <v>271</v>
      </c>
      <c r="C36" s="175"/>
      <c r="D36" s="87"/>
      <c r="E36" s="87"/>
      <c r="F36" s="87"/>
      <c r="G36" s="88"/>
      <c r="H36" s="142"/>
      <c r="L36" s="142"/>
      <c r="M36" s="142"/>
    </row>
    <row r="37" spans="1:14" ht="15" customHeight="1" x14ac:dyDescent="0.25">
      <c r="A37" s="114"/>
      <c r="B37" s="89" t="s">
        <v>313</v>
      </c>
      <c r="C37" s="114" t="s">
        <v>314</v>
      </c>
      <c r="D37" s="91"/>
      <c r="E37" s="91"/>
      <c r="F37" s="91"/>
      <c r="G37" s="90"/>
      <c r="H37" s="142"/>
      <c r="L37" s="142"/>
      <c r="M37" s="142"/>
    </row>
    <row r="38" spans="1:14" x14ac:dyDescent="0.25">
      <c r="A38" s="155" t="s">
        <v>315</v>
      </c>
      <c r="B38" s="141" t="s">
        <v>316</v>
      </c>
      <c r="C38" s="176">
        <v>14397.938393201701</v>
      </c>
      <c r="F38" s="141"/>
      <c r="H38" s="142"/>
      <c r="L38" s="142"/>
      <c r="M38" s="142"/>
    </row>
    <row r="39" spans="1:14" x14ac:dyDescent="0.25">
      <c r="A39" s="155" t="s">
        <v>317</v>
      </c>
      <c r="B39" s="141" t="s">
        <v>318</v>
      </c>
      <c r="C39" s="176">
        <v>13000</v>
      </c>
      <c r="F39" s="141"/>
      <c r="H39" s="142"/>
      <c r="L39" s="142"/>
      <c r="M39" s="142"/>
      <c r="N39" s="130"/>
    </row>
    <row r="40" spans="1:14" outlineLevel="1" x14ac:dyDescent="0.25">
      <c r="A40" s="155" t="s">
        <v>319</v>
      </c>
      <c r="B40" s="42" t="s">
        <v>320</v>
      </c>
      <c r="C40" s="178" t="s">
        <v>321</v>
      </c>
      <c r="F40" s="141"/>
      <c r="H40" s="142"/>
      <c r="L40" s="142"/>
      <c r="M40" s="142"/>
      <c r="N40" s="130"/>
    </row>
    <row r="41" spans="1:14" outlineLevel="1" x14ac:dyDescent="0.25">
      <c r="A41" s="155" t="s">
        <v>322</v>
      </c>
      <c r="B41" s="42" t="s">
        <v>323</v>
      </c>
      <c r="C41" s="178" t="s">
        <v>321</v>
      </c>
      <c r="F41" s="141"/>
      <c r="H41" s="142"/>
      <c r="L41" s="142"/>
      <c r="M41" s="142"/>
      <c r="N41" s="130"/>
    </row>
    <row r="42" spans="1:14" outlineLevel="1" x14ac:dyDescent="0.25">
      <c r="A42" s="155" t="s">
        <v>324</v>
      </c>
      <c r="B42" s="42"/>
      <c r="C42" s="179"/>
      <c r="F42" s="141"/>
      <c r="H42" s="142"/>
      <c r="L42" s="142"/>
      <c r="M42" s="142"/>
      <c r="N42" s="130"/>
    </row>
    <row r="43" spans="1:14" outlineLevel="1" x14ac:dyDescent="0.25">
      <c r="A43" s="130" t="s">
        <v>325</v>
      </c>
      <c r="B43" s="141"/>
      <c r="F43" s="141"/>
      <c r="H43" s="142"/>
      <c r="L43" s="142"/>
      <c r="M43" s="142"/>
      <c r="N43" s="130"/>
    </row>
    <row r="44" spans="1:14" ht="15" customHeight="1" x14ac:dyDescent="0.25">
      <c r="A44" s="114"/>
      <c r="B44" s="89" t="s">
        <v>326</v>
      </c>
      <c r="C44" s="131" t="s">
        <v>327</v>
      </c>
      <c r="D44" s="114" t="s">
        <v>328</v>
      </c>
      <c r="E44" s="91"/>
      <c r="F44" s="90" t="s">
        <v>329</v>
      </c>
      <c r="G44" s="90" t="s">
        <v>330</v>
      </c>
      <c r="H44" s="142"/>
      <c r="L44" s="142"/>
      <c r="M44" s="142"/>
      <c r="N44" s="130"/>
    </row>
    <row r="45" spans="1:14" x14ac:dyDescent="0.25">
      <c r="A45" s="155" t="s">
        <v>331</v>
      </c>
      <c r="B45" s="141" t="s">
        <v>332</v>
      </c>
      <c r="C45" s="180" t="s">
        <v>333</v>
      </c>
      <c r="D45" s="181">
        <f>IF(OR(C38="[For completion]",C39="[For completion]"),"Please complete G.3.1.1 and G.3.1.2",(C38/C39-1))</f>
        <v>0.10753372255397697</v>
      </c>
      <c r="E45" s="181"/>
      <c r="F45" s="181"/>
      <c r="G45" s="155"/>
      <c r="H45" s="142"/>
      <c r="L45" s="142"/>
      <c r="M45" s="142"/>
      <c r="N45" s="130"/>
    </row>
    <row r="46" spans="1:14" outlineLevel="1" x14ac:dyDescent="0.25">
      <c r="A46" s="155" t="s">
        <v>336</v>
      </c>
      <c r="B46" s="115" t="s">
        <v>337</v>
      </c>
      <c r="C46" s="181"/>
      <c r="D46" s="181"/>
      <c r="E46" s="181"/>
      <c r="F46" s="181"/>
      <c r="G46" s="126"/>
      <c r="H46" s="142"/>
      <c r="L46" s="142"/>
      <c r="M46" s="142"/>
      <c r="N46" s="130"/>
    </row>
    <row r="47" spans="1:14" outlineLevel="1" x14ac:dyDescent="0.25">
      <c r="A47" s="155" t="s">
        <v>338</v>
      </c>
      <c r="B47" s="115" t="s">
        <v>339</v>
      </c>
      <c r="C47" s="181"/>
      <c r="D47" s="181"/>
      <c r="E47" s="181"/>
      <c r="F47" s="181"/>
      <c r="G47" s="126"/>
      <c r="H47" s="142"/>
      <c r="L47" s="142"/>
      <c r="M47" s="142"/>
      <c r="N47" s="130"/>
    </row>
    <row r="48" spans="1:14" outlineLevel="1" x14ac:dyDescent="0.25">
      <c r="A48" s="155" t="s">
        <v>340</v>
      </c>
      <c r="B48" s="115"/>
      <c r="C48" s="126"/>
      <c r="D48" s="126"/>
      <c r="E48" s="126"/>
      <c r="F48" s="126"/>
      <c r="G48" s="126"/>
      <c r="H48" s="142"/>
      <c r="L48" s="142"/>
      <c r="M48" s="142"/>
      <c r="N48" s="130"/>
    </row>
    <row r="49" spans="1:14" outlineLevel="1" x14ac:dyDescent="0.25">
      <c r="A49" s="155" t="s">
        <v>341</v>
      </c>
      <c r="B49" s="115"/>
      <c r="C49" s="126"/>
      <c r="D49" s="126"/>
      <c r="E49" s="126"/>
      <c r="F49" s="126"/>
      <c r="G49" s="126"/>
      <c r="H49" s="142"/>
      <c r="L49" s="142"/>
      <c r="M49" s="142"/>
      <c r="N49" s="130"/>
    </row>
    <row r="50" spans="1:14" outlineLevel="1" x14ac:dyDescent="0.25">
      <c r="A50" s="155" t="s">
        <v>342</v>
      </c>
      <c r="B50" s="115"/>
      <c r="C50" s="126"/>
      <c r="D50" s="126"/>
      <c r="E50" s="126"/>
      <c r="F50" s="126"/>
      <c r="G50" s="126"/>
      <c r="H50" s="142"/>
      <c r="L50" s="142"/>
      <c r="M50" s="142"/>
      <c r="N50" s="130"/>
    </row>
    <row r="51" spans="1:14" outlineLevel="1" x14ac:dyDescent="0.25">
      <c r="A51" s="155" t="s">
        <v>343</v>
      </c>
      <c r="B51" s="115"/>
      <c r="C51" s="126"/>
      <c r="D51" s="126"/>
      <c r="E51" s="126"/>
      <c r="F51" s="126"/>
      <c r="G51" s="126"/>
      <c r="H51" s="142"/>
      <c r="L51" s="142"/>
      <c r="M51" s="142"/>
      <c r="N51" s="130"/>
    </row>
    <row r="52" spans="1:14" ht="15" customHeight="1" x14ac:dyDescent="0.25">
      <c r="A52" s="114"/>
      <c r="B52" s="89" t="s">
        <v>344</v>
      </c>
      <c r="C52" s="114" t="s">
        <v>314</v>
      </c>
      <c r="D52" s="114"/>
      <c r="E52" s="91"/>
      <c r="F52" s="90" t="s">
        <v>345</v>
      </c>
      <c r="G52" s="90"/>
      <c r="H52" s="142"/>
      <c r="L52" s="142"/>
      <c r="M52" s="142"/>
      <c r="N52" s="130"/>
    </row>
    <row r="53" spans="1:14" x14ac:dyDescent="0.25">
      <c r="A53" s="155" t="s">
        <v>346</v>
      </c>
      <c r="B53" s="141" t="s">
        <v>347</v>
      </c>
      <c r="C53" s="178">
        <v>12606.565983201701</v>
      </c>
      <c r="E53" s="128"/>
      <c r="F53" s="182">
        <f>IF($C$58=0,"",IF(C53="[for completion]","",C53/$C$58))</f>
        <v>0.87558132552881074</v>
      </c>
      <c r="G53" s="129"/>
      <c r="H53" s="142"/>
      <c r="L53" s="142"/>
      <c r="M53" s="142"/>
      <c r="N53" s="130"/>
    </row>
    <row r="54" spans="1:14" x14ac:dyDescent="0.25">
      <c r="A54" s="155" t="s">
        <v>348</v>
      </c>
      <c r="B54" s="141" t="s">
        <v>349</v>
      </c>
      <c r="C54" s="178"/>
      <c r="E54" s="128"/>
      <c r="F54" s="182">
        <f>IF($C$58=0,"",IF(C54="[for completion]","",C54/$C$58))</f>
        <v>0</v>
      </c>
      <c r="G54" s="129"/>
      <c r="H54" s="142"/>
      <c r="L54" s="142"/>
      <c r="M54" s="142"/>
      <c r="N54" s="130"/>
    </row>
    <row r="55" spans="1:14" x14ac:dyDescent="0.25">
      <c r="A55" s="155" t="s">
        <v>350</v>
      </c>
      <c r="B55" s="141" t="s">
        <v>351</v>
      </c>
      <c r="C55" s="178"/>
      <c r="E55" s="128"/>
      <c r="F55" s="182">
        <f>IF($C$58=0,"",IF(C55="[for completion]","",C55/$C$58))</f>
        <v>0</v>
      </c>
      <c r="G55" s="129"/>
      <c r="H55" s="142"/>
      <c r="L55" s="142"/>
      <c r="M55" s="142"/>
      <c r="N55" s="130"/>
    </row>
    <row r="56" spans="1:14" x14ac:dyDescent="0.25">
      <c r="A56" s="155" t="s">
        <v>352</v>
      </c>
      <c r="B56" s="141" t="s">
        <v>353</v>
      </c>
      <c r="C56" s="178">
        <v>1791.3724099999999</v>
      </c>
      <c r="E56" s="128"/>
      <c r="F56" s="182">
        <f>IF($C$58=0,"",IF(C56="[for completion]","",C56/$C$58))</f>
        <v>0.12441867447118925</v>
      </c>
      <c r="G56" s="129"/>
      <c r="H56" s="142"/>
      <c r="L56" s="142"/>
      <c r="M56" s="142"/>
      <c r="N56" s="130"/>
    </row>
    <row r="57" spans="1:14" x14ac:dyDescent="0.25">
      <c r="A57" s="155" t="s">
        <v>354</v>
      </c>
      <c r="B57" s="155" t="s">
        <v>355</v>
      </c>
      <c r="C57" s="178"/>
      <c r="E57" s="128"/>
      <c r="F57" s="182">
        <f>IF($C$58=0,"",IF(C57="[for completion]","",C57/$C$58))</f>
        <v>0</v>
      </c>
      <c r="G57" s="129"/>
      <c r="H57" s="142"/>
      <c r="L57" s="142"/>
      <c r="M57" s="142"/>
      <c r="N57" s="130"/>
    </row>
    <row r="58" spans="1:14" x14ac:dyDescent="0.25">
      <c r="A58" s="155" t="s">
        <v>356</v>
      </c>
      <c r="B58" s="127" t="s">
        <v>357</v>
      </c>
      <c r="C58" s="183">
        <f>SUM(C53:C57)</f>
        <v>14397.938393201701</v>
      </c>
      <c r="D58" s="128"/>
      <c r="E58" s="128"/>
      <c r="F58" s="184">
        <f>SUM(F53:F57)</f>
        <v>1</v>
      </c>
      <c r="G58" s="129"/>
      <c r="H58" s="142"/>
      <c r="L58" s="142"/>
      <c r="M58" s="142"/>
      <c r="N58" s="130"/>
    </row>
    <row r="59" spans="1:14" outlineLevel="1" x14ac:dyDescent="0.25">
      <c r="A59" s="155" t="s">
        <v>358</v>
      </c>
      <c r="B59" s="117" t="s">
        <v>359</v>
      </c>
      <c r="C59" s="179"/>
      <c r="E59" s="128"/>
      <c r="F59" s="182">
        <f t="shared" ref="F59:F64" si="0">IF($C$58=0,"",IF(C59="[for completion]","",C59/$C$58))</f>
        <v>0</v>
      </c>
      <c r="G59" s="129"/>
      <c r="H59" s="142"/>
      <c r="L59" s="142"/>
      <c r="M59" s="142"/>
      <c r="N59" s="130"/>
    </row>
    <row r="60" spans="1:14" outlineLevel="1" x14ac:dyDescent="0.25">
      <c r="A60" s="155" t="s">
        <v>360</v>
      </c>
      <c r="B60" s="117" t="s">
        <v>359</v>
      </c>
      <c r="C60" s="179"/>
      <c r="E60" s="128"/>
      <c r="F60" s="182">
        <f t="shared" si="0"/>
        <v>0</v>
      </c>
      <c r="G60" s="129"/>
      <c r="H60" s="142"/>
      <c r="L60" s="142"/>
      <c r="M60" s="142"/>
      <c r="N60" s="130"/>
    </row>
    <row r="61" spans="1:14" outlineLevel="1" x14ac:dyDescent="0.25">
      <c r="A61" s="155" t="s">
        <v>361</v>
      </c>
      <c r="B61" s="117" t="s">
        <v>359</v>
      </c>
      <c r="C61" s="179"/>
      <c r="E61" s="128"/>
      <c r="F61" s="182">
        <f t="shared" si="0"/>
        <v>0</v>
      </c>
      <c r="G61" s="129"/>
      <c r="H61" s="142"/>
      <c r="L61" s="142"/>
      <c r="M61" s="142"/>
      <c r="N61" s="130"/>
    </row>
    <row r="62" spans="1:14" outlineLevel="1" x14ac:dyDescent="0.25">
      <c r="A62" s="155" t="s">
        <v>362</v>
      </c>
      <c r="B62" s="117" t="s">
        <v>359</v>
      </c>
      <c r="C62" s="179"/>
      <c r="E62" s="128"/>
      <c r="F62" s="182">
        <f t="shared" si="0"/>
        <v>0</v>
      </c>
      <c r="G62" s="129"/>
      <c r="H62" s="142"/>
      <c r="L62" s="142"/>
      <c r="M62" s="142"/>
      <c r="N62" s="130"/>
    </row>
    <row r="63" spans="1:14" outlineLevel="1" x14ac:dyDescent="0.25">
      <c r="A63" s="155" t="s">
        <v>363</v>
      </c>
      <c r="B63" s="117" t="s">
        <v>359</v>
      </c>
      <c r="C63" s="179"/>
      <c r="E63" s="128"/>
      <c r="F63" s="182">
        <f t="shared" si="0"/>
        <v>0</v>
      </c>
      <c r="G63" s="129"/>
      <c r="H63" s="142"/>
      <c r="L63" s="142"/>
      <c r="M63" s="142"/>
      <c r="N63" s="130"/>
    </row>
    <row r="64" spans="1:14" outlineLevel="1" x14ac:dyDescent="0.25">
      <c r="A64" s="155" t="s">
        <v>364</v>
      </c>
      <c r="B64" s="117" t="s">
        <v>359</v>
      </c>
      <c r="C64" s="185"/>
      <c r="D64" s="130"/>
      <c r="E64" s="130"/>
      <c r="F64" s="182">
        <f t="shared" si="0"/>
        <v>0</v>
      </c>
      <c r="G64" s="44"/>
      <c r="H64" s="142"/>
      <c r="L64" s="142"/>
      <c r="M64" s="142"/>
      <c r="N64" s="130"/>
    </row>
    <row r="65" spans="1:14" ht="15" customHeight="1" x14ac:dyDescent="0.25">
      <c r="A65" s="114"/>
      <c r="B65" s="89" t="s">
        <v>365</v>
      </c>
      <c r="C65" s="131" t="s">
        <v>366</v>
      </c>
      <c r="D65" s="131" t="s">
        <v>367</v>
      </c>
      <c r="E65" s="91"/>
      <c r="F65" s="90" t="s">
        <v>368</v>
      </c>
      <c r="G65" s="45" t="s">
        <v>369</v>
      </c>
      <c r="H65" s="142"/>
      <c r="L65" s="142"/>
      <c r="M65" s="142"/>
      <c r="N65" s="130"/>
    </row>
    <row r="66" spans="1:14" x14ac:dyDescent="0.25">
      <c r="A66" s="155" t="s">
        <v>370</v>
      </c>
      <c r="B66" s="141" t="s">
        <v>371</v>
      </c>
      <c r="C66" s="186">
        <v>11.457463431373229</v>
      </c>
      <c r="D66" s="187" t="s">
        <v>321</v>
      </c>
      <c r="E66" s="156"/>
      <c r="F66" s="46"/>
      <c r="G66" s="105"/>
      <c r="H66" s="142"/>
      <c r="L66" s="142"/>
      <c r="M66" s="142"/>
      <c r="N66" s="130"/>
    </row>
    <row r="67" spans="1:14" x14ac:dyDescent="0.25">
      <c r="B67" s="141"/>
      <c r="E67" s="156"/>
      <c r="F67" s="46"/>
      <c r="G67" s="105"/>
      <c r="H67" s="142"/>
      <c r="L67" s="142"/>
      <c r="M67" s="142"/>
      <c r="N67" s="130"/>
    </row>
    <row r="68" spans="1:14" x14ac:dyDescent="0.25">
      <c r="B68" s="141" t="s">
        <v>372</v>
      </c>
      <c r="C68" s="156"/>
      <c r="D68" s="156"/>
      <c r="E68" s="156"/>
      <c r="F68" s="105"/>
      <c r="G68" s="105"/>
      <c r="H68" s="142"/>
      <c r="L68" s="142"/>
      <c r="M68" s="142"/>
      <c r="N68" s="130"/>
    </row>
    <row r="69" spans="1:14" x14ac:dyDescent="0.25">
      <c r="B69" s="141" t="s">
        <v>373</v>
      </c>
      <c r="E69" s="156"/>
      <c r="F69" s="105"/>
      <c r="G69" s="105"/>
      <c r="H69" s="142"/>
      <c r="L69" s="142"/>
      <c r="M69" s="142"/>
      <c r="N69" s="130"/>
    </row>
    <row r="70" spans="1:14" x14ac:dyDescent="0.25">
      <c r="A70" s="155" t="s">
        <v>374</v>
      </c>
      <c r="B70" s="120" t="s">
        <v>375</v>
      </c>
      <c r="C70" s="178">
        <v>1566.8280778416049</v>
      </c>
      <c r="D70" s="179" t="s">
        <v>321</v>
      </c>
      <c r="E70" s="120"/>
      <c r="F70" s="182">
        <f t="shared" ref="F70:F76" si="1">IF($C$77=0,"",IF(C70="[for completion]","",C70/$C$77))</f>
        <v>0.10882308529542097</v>
      </c>
      <c r="G70" s="182" t="str">
        <f t="shared" ref="G70:G76" si="2">IF($D$77=0,"",IF(D70="[Mark as ND1 if not relevant]","",D70/$D$77))</f>
        <v/>
      </c>
      <c r="H70" s="142"/>
      <c r="L70" s="142"/>
      <c r="M70" s="142"/>
      <c r="N70" s="130"/>
    </row>
    <row r="71" spans="1:14" x14ac:dyDescent="0.25">
      <c r="A71" s="155" t="s">
        <v>376</v>
      </c>
      <c r="B71" s="120" t="s">
        <v>377</v>
      </c>
      <c r="C71" s="178">
        <v>657.31903570494308</v>
      </c>
      <c r="D71" s="179" t="s">
        <v>321</v>
      </c>
      <c r="E71" s="120"/>
      <c r="F71" s="182">
        <f t="shared" si="1"/>
        <v>4.5653691365654857E-2</v>
      </c>
      <c r="G71" s="182" t="str">
        <f t="shared" si="2"/>
        <v/>
      </c>
      <c r="H71" s="142"/>
      <c r="L71" s="142"/>
      <c r="M71" s="142"/>
      <c r="N71" s="130"/>
    </row>
    <row r="72" spans="1:14" x14ac:dyDescent="0.25">
      <c r="A72" s="155" t="s">
        <v>378</v>
      </c>
      <c r="B72" s="120" t="s">
        <v>379</v>
      </c>
      <c r="C72" s="178">
        <v>890.9244413324169</v>
      </c>
      <c r="D72" s="179" t="s">
        <v>321</v>
      </c>
      <c r="E72" s="120"/>
      <c r="F72" s="182">
        <f t="shared" si="1"/>
        <v>6.1878611854116992E-2</v>
      </c>
      <c r="G72" s="182" t="str">
        <f t="shared" si="2"/>
        <v/>
      </c>
      <c r="H72" s="142"/>
      <c r="L72" s="142"/>
      <c r="M72" s="142"/>
      <c r="N72" s="130"/>
    </row>
    <row r="73" spans="1:14" x14ac:dyDescent="0.25">
      <c r="A73" s="155" t="s">
        <v>380</v>
      </c>
      <c r="B73" s="120" t="s">
        <v>381</v>
      </c>
      <c r="C73" s="178">
        <v>536.008481365948</v>
      </c>
      <c r="D73" s="179" t="s">
        <v>321</v>
      </c>
      <c r="E73" s="120"/>
      <c r="F73" s="182">
        <f t="shared" si="1"/>
        <v>3.7228141052404837E-2</v>
      </c>
      <c r="G73" s="182" t="str">
        <f t="shared" si="2"/>
        <v/>
      </c>
      <c r="H73" s="142"/>
      <c r="L73" s="142"/>
      <c r="M73" s="142"/>
      <c r="N73" s="130"/>
    </row>
    <row r="74" spans="1:14" x14ac:dyDescent="0.25">
      <c r="A74" s="155" t="s">
        <v>382</v>
      </c>
      <c r="B74" s="120" t="s">
        <v>383</v>
      </c>
      <c r="C74" s="178">
        <v>500.76970736099298</v>
      </c>
      <c r="D74" s="179" t="s">
        <v>321</v>
      </c>
      <c r="E74" s="120"/>
      <c r="F74" s="182">
        <f t="shared" si="1"/>
        <v>3.4780653568947224E-2</v>
      </c>
      <c r="G74" s="182" t="str">
        <f t="shared" si="2"/>
        <v/>
      </c>
      <c r="H74" s="142"/>
      <c r="L74" s="142"/>
      <c r="M74" s="142"/>
      <c r="N74" s="130"/>
    </row>
    <row r="75" spans="1:14" x14ac:dyDescent="0.25">
      <c r="A75" s="155" t="s">
        <v>384</v>
      </c>
      <c r="B75" s="120" t="s">
        <v>385</v>
      </c>
      <c r="C75" s="178">
        <v>2572.9955320376462</v>
      </c>
      <c r="D75" s="179" t="s">
        <v>321</v>
      </c>
      <c r="E75" s="120"/>
      <c r="F75" s="182">
        <f t="shared" si="1"/>
        <v>0.17870583008276669</v>
      </c>
      <c r="G75" s="182" t="str">
        <f t="shared" si="2"/>
        <v/>
      </c>
      <c r="H75" s="142"/>
      <c r="L75" s="142"/>
      <c r="M75" s="142"/>
      <c r="N75" s="130"/>
    </row>
    <row r="76" spans="1:14" x14ac:dyDescent="0.25">
      <c r="A76" s="155" t="s">
        <v>386</v>
      </c>
      <c r="B76" s="120" t="s">
        <v>387</v>
      </c>
      <c r="C76" s="178">
        <v>7673.0931175581482</v>
      </c>
      <c r="D76" s="179" t="s">
        <v>321</v>
      </c>
      <c r="E76" s="120"/>
      <c r="F76" s="182">
        <f t="shared" si="1"/>
        <v>0.53292998678068837</v>
      </c>
      <c r="G76" s="182" t="str">
        <f t="shared" si="2"/>
        <v/>
      </c>
      <c r="H76" s="142"/>
      <c r="L76" s="142"/>
      <c r="M76" s="142"/>
      <c r="N76" s="130"/>
    </row>
    <row r="77" spans="1:14" x14ac:dyDescent="0.25">
      <c r="A77" s="155" t="s">
        <v>388</v>
      </c>
      <c r="B77" s="47" t="s">
        <v>357</v>
      </c>
      <c r="C77" s="183">
        <f>SUM(C70:C76)</f>
        <v>14397.938393201701</v>
      </c>
      <c r="D77" s="183">
        <f>SUM(D70:D76)</f>
        <v>0</v>
      </c>
      <c r="E77" s="141"/>
      <c r="F77" s="184">
        <f>SUM(F70:F76)</f>
        <v>1</v>
      </c>
      <c r="G77" s="184">
        <f>SUM(G70:G76)</f>
        <v>0</v>
      </c>
      <c r="H77" s="142"/>
      <c r="L77" s="142"/>
      <c r="M77" s="142"/>
      <c r="N77" s="130"/>
    </row>
    <row r="78" spans="1:14" outlineLevel="1" x14ac:dyDescent="0.25">
      <c r="A78" s="155" t="s">
        <v>389</v>
      </c>
      <c r="B78" s="48" t="s">
        <v>390</v>
      </c>
      <c r="C78" s="183"/>
      <c r="D78" s="183"/>
      <c r="E78" s="141"/>
      <c r="F78" s="182">
        <f>IF($C$77=0,"",IF(C78="[for completion]","",C78/$C$77))</f>
        <v>0</v>
      </c>
      <c r="G78" s="182" t="str">
        <f>IF($D$77=0,"",IF(D78="[for completion]","",D78/$D$77))</f>
        <v/>
      </c>
      <c r="H78" s="142"/>
      <c r="L78" s="142"/>
      <c r="M78" s="142"/>
      <c r="N78" s="130"/>
    </row>
    <row r="79" spans="1:14" outlineLevel="1" x14ac:dyDescent="0.25">
      <c r="A79" s="155" t="s">
        <v>391</v>
      </c>
      <c r="B79" s="48" t="s">
        <v>392</v>
      </c>
      <c r="C79" s="183"/>
      <c r="D79" s="183"/>
      <c r="E79" s="141"/>
      <c r="F79" s="182">
        <f>IF($C$77=0,"",IF(C79="[for completion]","",C79/$C$77))</f>
        <v>0</v>
      </c>
      <c r="G79" s="182" t="str">
        <f>IF($D$77=0,"",IF(D79="[for completion]","",D79/$D$77))</f>
        <v/>
      </c>
      <c r="H79" s="142"/>
      <c r="L79" s="142"/>
      <c r="M79" s="142"/>
      <c r="N79" s="130"/>
    </row>
    <row r="80" spans="1:14" outlineLevel="1" x14ac:dyDescent="0.25">
      <c r="A80" s="155" t="s">
        <v>393</v>
      </c>
      <c r="B80" s="48" t="s">
        <v>394</v>
      </c>
      <c r="C80" s="183"/>
      <c r="D80" s="183"/>
      <c r="E80" s="141"/>
      <c r="F80" s="182">
        <f>IF($C$77=0,"",IF(C80="[for completion]","",C80/$C$77))</f>
        <v>0</v>
      </c>
      <c r="G80" s="182" t="str">
        <f>IF($D$77=0,"",IF(D80="[for completion]","",D80/$D$77))</f>
        <v/>
      </c>
      <c r="H80" s="142"/>
      <c r="L80" s="142"/>
      <c r="M80" s="142"/>
      <c r="N80" s="130"/>
    </row>
    <row r="81" spans="1:14" outlineLevel="1" x14ac:dyDescent="0.25">
      <c r="A81" s="155" t="s">
        <v>395</v>
      </c>
      <c r="B81" s="48" t="s">
        <v>396</v>
      </c>
      <c r="C81" s="183"/>
      <c r="D81" s="183"/>
      <c r="E81" s="141"/>
      <c r="F81" s="182">
        <f>IF($C$77=0,"",IF(C81="[for completion]","",C81/$C$77))</f>
        <v>0</v>
      </c>
      <c r="G81" s="182" t="str">
        <f>IF($D$77=0,"",IF(D81="[for completion]","",D81/$D$77))</f>
        <v/>
      </c>
      <c r="H81" s="142"/>
      <c r="L81" s="142"/>
      <c r="M81" s="142"/>
      <c r="N81" s="130"/>
    </row>
    <row r="82" spans="1:14" outlineLevel="1" x14ac:dyDescent="0.25">
      <c r="A82" s="155" t="s">
        <v>397</v>
      </c>
      <c r="B82" s="48" t="s">
        <v>398</v>
      </c>
      <c r="C82" s="183"/>
      <c r="D82" s="183"/>
      <c r="E82" s="141"/>
      <c r="F82" s="182">
        <f>IF($C$77=0,"",IF(C82="[for completion]","",C82/$C$77))</f>
        <v>0</v>
      </c>
      <c r="G82" s="182" t="str">
        <f>IF($D$77=0,"",IF(D82="[for completion]","",D82/$D$77))</f>
        <v/>
      </c>
      <c r="H82" s="142"/>
      <c r="L82" s="142"/>
      <c r="M82" s="142"/>
      <c r="N82" s="130"/>
    </row>
    <row r="83" spans="1:14" outlineLevel="1" x14ac:dyDescent="0.25">
      <c r="A83" s="155" t="s">
        <v>399</v>
      </c>
      <c r="B83" s="48"/>
      <c r="C83" s="128"/>
      <c r="D83" s="128"/>
      <c r="E83" s="141"/>
      <c r="F83" s="129"/>
      <c r="G83" s="129"/>
      <c r="H83" s="142"/>
      <c r="L83" s="142"/>
      <c r="M83" s="142"/>
      <c r="N83" s="130"/>
    </row>
    <row r="84" spans="1:14" outlineLevel="1" x14ac:dyDescent="0.25">
      <c r="A84" s="155" t="s">
        <v>400</v>
      </c>
      <c r="B84" s="48"/>
      <c r="C84" s="128"/>
      <c r="D84" s="128"/>
      <c r="E84" s="141"/>
      <c r="F84" s="129"/>
      <c r="G84" s="129"/>
      <c r="H84" s="142"/>
      <c r="L84" s="142"/>
      <c r="M84" s="142"/>
      <c r="N84" s="130"/>
    </row>
    <row r="85" spans="1:14" outlineLevel="1" x14ac:dyDescent="0.25">
      <c r="A85" s="155" t="s">
        <v>401</v>
      </c>
      <c r="B85" s="48"/>
      <c r="C85" s="128"/>
      <c r="D85" s="128"/>
      <c r="E85" s="141"/>
      <c r="F85" s="129"/>
      <c r="G85" s="129"/>
      <c r="H85" s="142"/>
      <c r="L85" s="142"/>
      <c r="M85" s="142"/>
      <c r="N85" s="130"/>
    </row>
    <row r="86" spans="1:14" outlineLevel="1" x14ac:dyDescent="0.25">
      <c r="A86" s="155" t="s">
        <v>402</v>
      </c>
      <c r="B86" s="47"/>
      <c r="C86" s="128"/>
      <c r="D86" s="128"/>
      <c r="E86" s="141"/>
      <c r="F86" s="129">
        <f>IF($C$77=0,"",IF(C86="[for completion]","",C86/$C$77))</f>
        <v>0</v>
      </c>
      <c r="G86" s="129" t="str">
        <f>IF($D$77=0,"",IF(D86="[for completion]","",D86/$D$77))</f>
        <v/>
      </c>
      <c r="H86" s="142"/>
      <c r="L86" s="142"/>
      <c r="M86" s="142"/>
      <c r="N86" s="130"/>
    </row>
    <row r="87" spans="1:14" outlineLevel="1" x14ac:dyDescent="0.25">
      <c r="A87" s="155" t="s">
        <v>403</v>
      </c>
      <c r="B87" s="48"/>
      <c r="C87" s="128"/>
      <c r="D87" s="128"/>
      <c r="E87" s="141"/>
      <c r="F87" s="129">
        <f>IF($C$77=0,"",IF(C87="[for completion]","",C87/$C$77))</f>
        <v>0</v>
      </c>
      <c r="G87" s="129" t="str">
        <f>IF($D$77=0,"",IF(D87="[for completion]","",D87/$D$77))</f>
        <v/>
      </c>
      <c r="H87" s="142"/>
      <c r="L87" s="142"/>
      <c r="M87" s="142"/>
      <c r="N87" s="130"/>
    </row>
    <row r="88" spans="1:14" ht="15" customHeight="1" x14ac:dyDescent="0.25">
      <c r="A88" s="114"/>
      <c r="B88" s="89" t="s">
        <v>404</v>
      </c>
      <c r="C88" s="131" t="s">
        <v>405</v>
      </c>
      <c r="D88" s="131" t="s">
        <v>406</v>
      </c>
      <c r="E88" s="91"/>
      <c r="F88" s="90" t="s">
        <v>407</v>
      </c>
      <c r="G88" s="114" t="s">
        <v>408</v>
      </c>
      <c r="H88" s="142"/>
      <c r="L88" s="142"/>
      <c r="M88" s="142"/>
      <c r="N88" s="130"/>
    </row>
    <row r="89" spans="1:14" x14ac:dyDescent="0.25">
      <c r="A89" s="155" t="s">
        <v>409</v>
      </c>
      <c r="B89" s="141" t="s">
        <v>410</v>
      </c>
      <c r="C89" s="186">
        <v>2.956164383561164</v>
      </c>
      <c r="D89" s="187">
        <v>3.956164383561164</v>
      </c>
      <c r="E89" s="156"/>
      <c r="F89" s="188"/>
      <c r="G89" s="189"/>
      <c r="H89" s="142"/>
      <c r="L89" s="142"/>
      <c r="M89" s="142"/>
      <c r="N89" s="130"/>
    </row>
    <row r="90" spans="1:14" x14ac:dyDescent="0.25">
      <c r="B90" s="141"/>
      <c r="C90" s="187"/>
      <c r="D90" s="187"/>
      <c r="E90" s="156"/>
      <c r="F90" s="188"/>
      <c r="G90" s="189"/>
      <c r="H90" s="142"/>
      <c r="L90" s="142"/>
      <c r="M90" s="142"/>
      <c r="N90" s="130"/>
    </row>
    <row r="91" spans="1:14" x14ac:dyDescent="0.25">
      <c r="B91" s="141" t="s">
        <v>411</v>
      </c>
      <c r="C91" s="190"/>
      <c r="D91" s="190"/>
      <c r="E91" s="156"/>
      <c r="F91" s="189"/>
      <c r="G91" s="189"/>
      <c r="H91" s="142"/>
      <c r="L91" s="142"/>
      <c r="M91" s="142"/>
      <c r="N91" s="130"/>
    </row>
    <row r="92" spans="1:14" x14ac:dyDescent="0.25">
      <c r="A92" s="155" t="s">
        <v>412</v>
      </c>
      <c r="B92" s="141" t="s">
        <v>373</v>
      </c>
      <c r="C92" s="187"/>
      <c r="D92" s="187"/>
      <c r="E92" s="156"/>
      <c r="F92" s="189"/>
      <c r="G92" s="189"/>
      <c r="H92" s="142"/>
      <c r="L92" s="142"/>
      <c r="M92" s="142"/>
      <c r="N92" s="130"/>
    </row>
    <row r="93" spans="1:14" x14ac:dyDescent="0.25">
      <c r="A93" s="155" t="s">
        <v>413</v>
      </c>
      <c r="B93" s="120" t="s">
        <v>375</v>
      </c>
      <c r="C93" s="178">
        <v>2000</v>
      </c>
      <c r="D93" s="179">
        <v>2000</v>
      </c>
      <c r="E93" s="120"/>
      <c r="F93" s="182">
        <f t="shared" ref="F93:F99" si="3">IF($C$100=0,"",IF(C93="[for completion]","",IF(C93="","",C93/$C$100)))</f>
        <v>0.15384615384615385</v>
      </c>
      <c r="G93" s="182">
        <f t="shared" ref="G93:G99" si="4">IF($D$100=0,"",IF(D93="[Mark as ND1 if not relevant]","",IF(D93="","",D93/$D$100)))</f>
        <v>0.15384615384615385</v>
      </c>
      <c r="H93" s="142"/>
      <c r="L93" s="142"/>
      <c r="M93" s="142"/>
      <c r="N93" s="130"/>
    </row>
    <row r="94" spans="1:14" x14ac:dyDescent="0.25">
      <c r="A94" s="155" t="s">
        <v>414</v>
      </c>
      <c r="B94" s="120" t="s">
        <v>377</v>
      </c>
      <c r="C94" s="178">
        <v>2500</v>
      </c>
      <c r="D94" s="179">
        <v>2500</v>
      </c>
      <c r="E94" s="120"/>
      <c r="F94" s="182">
        <f t="shared" si="3"/>
        <v>0.19230769230769232</v>
      </c>
      <c r="G94" s="182">
        <f t="shared" si="4"/>
        <v>0.19230769230769232</v>
      </c>
      <c r="H94" s="142"/>
      <c r="L94" s="142"/>
      <c r="M94" s="142"/>
      <c r="N94" s="130"/>
    </row>
    <row r="95" spans="1:14" x14ac:dyDescent="0.25">
      <c r="A95" s="155" t="s">
        <v>415</v>
      </c>
      <c r="B95" s="120" t="s">
        <v>379</v>
      </c>
      <c r="C95" s="178">
        <v>2500</v>
      </c>
      <c r="D95" s="179">
        <v>2500</v>
      </c>
      <c r="E95" s="120"/>
      <c r="F95" s="182">
        <f t="shared" si="3"/>
        <v>0.19230769230769232</v>
      </c>
      <c r="G95" s="182">
        <f t="shared" si="4"/>
        <v>0.19230769230769232</v>
      </c>
      <c r="H95" s="142"/>
      <c r="L95" s="142"/>
      <c r="M95" s="142"/>
      <c r="N95" s="130"/>
    </row>
    <row r="96" spans="1:14" x14ac:dyDescent="0.25">
      <c r="A96" s="155" t="s">
        <v>416</v>
      </c>
      <c r="B96" s="120" t="s">
        <v>381</v>
      </c>
      <c r="C96" s="178">
        <v>3500</v>
      </c>
      <c r="D96" s="179">
        <v>3500</v>
      </c>
      <c r="E96" s="120"/>
      <c r="F96" s="182">
        <f t="shared" si="3"/>
        <v>0.26923076923076922</v>
      </c>
      <c r="G96" s="182">
        <f t="shared" si="4"/>
        <v>0.26923076923076922</v>
      </c>
      <c r="H96" s="142"/>
      <c r="L96" s="142"/>
      <c r="M96" s="142"/>
      <c r="N96" s="130"/>
    </row>
    <row r="97" spans="1:14" x14ac:dyDescent="0.25">
      <c r="A97" s="155" t="s">
        <v>417</v>
      </c>
      <c r="B97" s="120" t="s">
        <v>383</v>
      </c>
      <c r="C97" s="178">
        <v>2500</v>
      </c>
      <c r="D97" s="179">
        <v>2500</v>
      </c>
      <c r="E97" s="120"/>
      <c r="F97" s="182">
        <f t="shared" si="3"/>
        <v>0.19230769230769232</v>
      </c>
      <c r="G97" s="182">
        <f t="shared" si="4"/>
        <v>0.19230769230769232</v>
      </c>
      <c r="H97" s="142"/>
      <c r="L97" s="142"/>
      <c r="M97" s="142"/>
    </row>
    <row r="98" spans="1:14" x14ac:dyDescent="0.25">
      <c r="A98" s="155" t="s">
        <v>418</v>
      </c>
      <c r="B98" s="120" t="s">
        <v>385</v>
      </c>
      <c r="C98" s="178">
        <v>0</v>
      </c>
      <c r="D98" s="179">
        <v>0</v>
      </c>
      <c r="E98" s="120"/>
      <c r="F98" s="182">
        <f t="shared" si="3"/>
        <v>0</v>
      </c>
      <c r="G98" s="182">
        <f t="shared" si="4"/>
        <v>0</v>
      </c>
      <c r="H98" s="142"/>
      <c r="L98" s="142"/>
      <c r="M98" s="142"/>
    </row>
    <row r="99" spans="1:14" x14ac:dyDescent="0.25">
      <c r="A99" s="155" t="s">
        <v>419</v>
      </c>
      <c r="B99" s="120" t="s">
        <v>387</v>
      </c>
      <c r="C99" s="178">
        <v>0</v>
      </c>
      <c r="D99" s="179">
        <v>0</v>
      </c>
      <c r="E99" s="120"/>
      <c r="F99" s="182">
        <f t="shared" si="3"/>
        <v>0</v>
      </c>
      <c r="G99" s="182">
        <f t="shared" si="4"/>
        <v>0</v>
      </c>
      <c r="H99" s="142"/>
      <c r="L99" s="142"/>
      <c r="M99" s="142"/>
    </row>
    <row r="100" spans="1:14" x14ac:dyDescent="0.25">
      <c r="A100" s="155" t="s">
        <v>420</v>
      </c>
      <c r="B100" s="47" t="s">
        <v>357</v>
      </c>
      <c r="C100" s="183">
        <f>SUM(C93:C99)</f>
        <v>13000</v>
      </c>
      <c r="D100" s="183">
        <f>SUM(D93:D99)</f>
        <v>13000</v>
      </c>
      <c r="E100" s="141"/>
      <c r="F100" s="184">
        <f>SUM(F93:F99)</f>
        <v>1</v>
      </c>
      <c r="G100" s="184">
        <f>SUM(G93:G99)</f>
        <v>1</v>
      </c>
      <c r="H100" s="142"/>
      <c r="L100" s="142"/>
      <c r="M100" s="142"/>
    </row>
    <row r="101" spans="1:14" outlineLevel="1" x14ac:dyDescent="0.25">
      <c r="A101" s="155" t="s">
        <v>421</v>
      </c>
      <c r="B101" s="48" t="s">
        <v>390</v>
      </c>
      <c r="C101" s="183"/>
      <c r="D101" s="183"/>
      <c r="E101" s="141"/>
      <c r="F101" s="182">
        <f>IF($C$100=0,"",IF(C101="[for completion]","",C101/$C$100))</f>
        <v>0</v>
      </c>
      <c r="G101" s="182">
        <f>IF($D$100=0,"",IF(D101="[for completion]","",D101/$D$100))</f>
        <v>0</v>
      </c>
      <c r="H101" s="142"/>
      <c r="L101" s="142"/>
      <c r="M101" s="142"/>
    </row>
    <row r="102" spans="1:14" outlineLevel="1" x14ac:dyDescent="0.25">
      <c r="A102" s="155" t="s">
        <v>422</v>
      </c>
      <c r="B102" s="48" t="s">
        <v>392</v>
      </c>
      <c r="C102" s="183"/>
      <c r="D102" s="183"/>
      <c r="E102" s="141"/>
      <c r="F102" s="182">
        <f>IF($C$100=0,"",IF(C102="[for completion]","",C102/$C$100))</f>
        <v>0</v>
      </c>
      <c r="G102" s="182">
        <f>IF($D$100=0,"",IF(D102="[for completion]","",D102/$D$100))</f>
        <v>0</v>
      </c>
      <c r="H102" s="142"/>
      <c r="L102" s="142"/>
      <c r="M102" s="142"/>
    </row>
    <row r="103" spans="1:14" outlineLevel="1" x14ac:dyDescent="0.25">
      <c r="A103" s="155" t="s">
        <v>423</v>
      </c>
      <c r="B103" s="48" t="s">
        <v>394</v>
      </c>
      <c r="C103" s="183"/>
      <c r="D103" s="183"/>
      <c r="E103" s="141"/>
      <c r="F103" s="182">
        <f>IF($C$100=0,"",IF(C103="[for completion]","",C103/$C$100))</f>
        <v>0</v>
      </c>
      <c r="G103" s="182">
        <f>IF($D$100=0,"",IF(D103="[for completion]","",D103/$D$100))</f>
        <v>0</v>
      </c>
      <c r="H103" s="142"/>
      <c r="L103" s="142"/>
      <c r="M103" s="142"/>
    </row>
    <row r="104" spans="1:14" outlineLevel="1" x14ac:dyDescent="0.25">
      <c r="A104" s="155" t="s">
        <v>424</v>
      </c>
      <c r="B104" s="48" t="s">
        <v>396</v>
      </c>
      <c r="C104" s="183"/>
      <c r="D104" s="183"/>
      <c r="E104" s="141"/>
      <c r="F104" s="182">
        <f>IF($C$100=0,"",IF(C104="[for completion]","",C104/$C$100))</f>
        <v>0</v>
      </c>
      <c r="G104" s="182">
        <f>IF($D$100=0,"",IF(D104="[for completion]","",D104/$D$100))</f>
        <v>0</v>
      </c>
      <c r="H104" s="142"/>
      <c r="L104" s="142"/>
      <c r="M104" s="142"/>
    </row>
    <row r="105" spans="1:14" outlineLevel="1" x14ac:dyDescent="0.25">
      <c r="A105" s="155" t="s">
        <v>425</v>
      </c>
      <c r="B105" s="48" t="s">
        <v>398</v>
      </c>
      <c r="C105" s="183"/>
      <c r="D105" s="183"/>
      <c r="E105" s="141"/>
      <c r="F105" s="182">
        <f>IF($C$100=0,"",IF(C105="[for completion]","",C105/$C$100))</f>
        <v>0</v>
      </c>
      <c r="G105" s="182">
        <f>IF($D$100=0,"",IF(D105="[for completion]","",D105/$D$100))</f>
        <v>0</v>
      </c>
      <c r="H105" s="142"/>
      <c r="L105" s="142"/>
      <c r="M105" s="142"/>
    </row>
    <row r="106" spans="1:14" outlineLevel="1" x14ac:dyDescent="0.25">
      <c r="A106" s="155" t="s">
        <v>426</v>
      </c>
      <c r="B106" s="48"/>
      <c r="C106" s="128"/>
      <c r="D106" s="128"/>
      <c r="E106" s="141"/>
      <c r="F106" s="129"/>
      <c r="G106" s="129"/>
      <c r="H106" s="142"/>
      <c r="L106" s="142"/>
      <c r="M106" s="142"/>
    </row>
    <row r="107" spans="1:14" outlineLevel="1" x14ac:dyDescent="0.25">
      <c r="A107" s="155" t="s">
        <v>427</v>
      </c>
      <c r="B107" s="48"/>
      <c r="C107" s="128"/>
      <c r="D107" s="128"/>
      <c r="E107" s="141"/>
      <c r="F107" s="129"/>
      <c r="G107" s="129"/>
      <c r="H107" s="142"/>
      <c r="L107" s="142"/>
      <c r="M107" s="142"/>
    </row>
    <row r="108" spans="1:14" outlineLevel="1" x14ac:dyDescent="0.25">
      <c r="A108" s="155" t="s">
        <v>428</v>
      </c>
      <c r="B108" s="47"/>
      <c r="C108" s="128"/>
      <c r="D108" s="128"/>
      <c r="E108" s="141"/>
      <c r="F108" s="129"/>
      <c r="G108" s="129"/>
      <c r="H108" s="142"/>
      <c r="L108" s="142"/>
      <c r="M108" s="142"/>
    </row>
    <row r="109" spans="1:14" outlineLevel="1" x14ac:dyDescent="0.25">
      <c r="A109" s="155" t="s">
        <v>429</v>
      </c>
      <c r="B109" s="48"/>
      <c r="C109" s="128"/>
      <c r="D109" s="128"/>
      <c r="E109" s="141"/>
      <c r="F109" s="129"/>
      <c r="G109" s="129"/>
      <c r="H109" s="142"/>
      <c r="L109" s="142"/>
      <c r="M109" s="142"/>
    </row>
    <row r="110" spans="1:14" outlineLevel="1" x14ac:dyDescent="0.25">
      <c r="A110" s="155" t="s">
        <v>430</v>
      </c>
      <c r="B110" s="48"/>
      <c r="C110" s="128"/>
      <c r="D110" s="128"/>
      <c r="E110" s="141"/>
      <c r="F110" s="129"/>
      <c r="G110" s="129"/>
      <c r="H110" s="142"/>
      <c r="L110" s="142"/>
      <c r="M110" s="142"/>
    </row>
    <row r="111" spans="1:14" ht="15" customHeight="1" x14ac:dyDescent="0.25">
      <c r="A111" s="114"/>
      <c r="B111" s="143" t="s">
        <v>431</v>
      </c>
      <c r="C111" s="90" t="s">
        <v>432</v>
      </c>
      <c r="D111" s="90" t="s">
        <v>433</v>
      </c>
      <c r="E111" s="91"/>
      <c r="F111" s="90" t="s">
        <v>434</v>
      </c>
      <c r="G111" s="90" t="s">
        <v>435</v>
      </c>
      <c r="H111" s="142"/>
      <c r="L111" s="142"/>
      <c r="M111" s="142"/>
    </row>
    <row r="112" spans="1:14" s="49" customFormat="1" x14ac:dyDescent="0.25">
      <c r="A112" s="155" t="s">
        <v>436</v>
      </c>
      <c r="B112" s="141" t="s">
        <v>437</v>
      </c>
      <c r="C112" s="178"/>
      <c r="D112" s="179"/>
      <c r="E112" s="129"/>
      <c r="F112" s="182" t="str">
        <f t="shared" ref="F112:F128" si="5">IF($C$129=0,"",IF(C112="[for completion]","",IF(C112="","",C112/$C$129)))</f>
        <v/>
      </c>
      <c r="G112" s="182" t="str">
        <f t="shared" ref="G112:G128" si="6">IF($D$129=0,"",IF(D112="[for completion]","",IF(D112="","",D112/$D$129)))</f>
        <v/>
      </c>
      <c r="I112" s="155"/>
      <c r="J112" s="155"/>
      <c r="K112" s="155"/>
      <c r="L112" s="142" t="s">
        <v>438</v>
      </c>
      <c r="M112" s="142"/>
      <c r="N112" s="142"/>
    </row>
    <row r="113" spans="1:14" s="49" customFormat="1" x14ac:dyDescent="0.25">
      <c r="A113" s="155" t="s">
        <v>439</v>
      </c>
      <c r="B113" s="141" t="s">
        <v>440</v>
      </c>
      <c r="C113" s="178"/>
      <c r="D113" s="179"/>
      <c r="E113" s="129"/>
      <c r="F113" s="182" t="str">
        <f t="shared" si="5"/>
        <v/>
      </c>
      <c r="G113" s="182" t="str">
        <f t="shared" si="6"/>
        <v/>
      </c>
      <c r="I113" s="155"/>
      <c r="J113" s="155"/>
      <c r="K113" s="155"/>
      <c r="L113" s="141" t="s">
        <v>440</v>
      </c>
      <c r="M113" s="142"/>
      <c r="N113" s="142"/>
    </row>
    <row r="114" spans="1:14" s="49" customFormat="1" x14ac:dyDescent="0.25">
      <c r="A114" s="155" t="s">
        <v>441</v>
      </c>
      <c r="B114" s="141" t="s">
        <v>442</v>
      </c>
      <c r="C114" s="178"/>
      <c r="D114" s="179"/>
      <c r="E114" s="129"/>
      <c r="F114" s="182" t="str">
        <f t="shared" si="5"/>
        <v/>
      </c>
      <c r="G114" s="182" t="str">
        <f t="shared" si="6"/>
        <v/>
      </c>
      <c r="I114" s="155"/>
      <c r="J114" s="155"/>
      <c r="K114" s="155"/>
      <c r="L114" s="141" t="s">
        <v>442</v>
      </c>
      <c r="M114" s="142"/>
      <c r="N114" s="142"/>
    </row>
    <row r="115" spans="1:14" s="49" customFormat="1" x14ac:dyDescent="0.25">
      <c r="A115" s="155" t="s">
        <v>443</v>
      </c>
      <c r="B115" s="141" t="s">
        <v>444</v>
      </c>
      <c r="C115" s="178"/>
      <c r="D115" s="179"/>
      <c r="E115" s="129"/>
      <c r="F115" s="182" t="str">
        <f t="shared" si="5"/>
        <v/>
      </c>
      <c r="G115" s="182" t="str">
        <f t="shared" si="6"/>
        <v/>
      </c>
      <c r="I115" s="155"/>
      <c r="J115" s="155"/>
      <c r="K115" s="155"/>
      <c r="L115" s="141" t="s">
        <v>444</v>
      </c>
      <c r="M115" s="142"/>
      <c r="N115" s="142"/>
    </row>
    <row r="116" spans="1:14" s="49" customFormat="1" x14ac:dyDescent="0.25">
      <c r="A116" s="155" t="s">
        <v>445</v>
      </c>
      <c r="B116" s="141" t="s">
        <v>446</v>
      </c>
      <c r="C116" s="178"/>
      <c r="D116" s="179"/>
      <c r="E116" s="129"/>
      <c r="F116" s="182" t="str">
        <f t="shared" si="5"/>
        <v/>
      </c>
      <c r="G116" s="182" t="str">
        <f t="shared" si="6"/>
        <v/>
      </c>
      <c r="I116" s="155"/>
      <c r="J116" s="155"/>
      <c r="K116" s="155"/>
      <c r="L116" s="141" t="s">
        <v>446</v>
      </c>
      <c r="M116" s="142"/>
      <c r="N116" s="142"/>
    </row>
    <row r="117" spans="1:14" s="49" customFormat="1" x14ac:dyDescent="0.25">
      <c r="A117" s="155" t="s">
        <v>447</v>
      </c>
      <c r="B117" s="141" t="s">
        <v>448</v>
      </c>
      <c r="C117" s="178"/>
      <c r="D117" s="179"/>
      <c r="E117" s="141"/>
      <c r="F117" s="182" t="str">
        <f t="shared" si="5"/>
        <v/>
      </c>
      <c r="G117" s="182" t="str">
        <f t="shared" si="6"/>
        <v/>
      </c>
      <c r="I117" s="155"/>
      <c r="J117" s="155"/>
      <c r="K117" s="155"/>
      <c r="L117" s="141" t="s">
        <v>448</v>
      </c>
      <c r="M117" s="142"/>
      <c r="N117" s="142"/>
    </row>
    <row r="118" spans="1:14" x14ac:dyDescent="0.25">
      <c r="A118" s="155" t="s">
        <v>449</v>
      </c>
      <c r="B118" s="141" t="s">
        <v>450</v>
      </c>
      <c r="C118" s="178"/>
      <c r="D118" s="179"/>
      <c r="E118" s="141"/>
      <c r="F118" s="182" t="str">
        <f t="shared" si="5"/>
        <v/>
      </c>
      <c r="G118" s="182" t="str">
        <f t="shared" si="6"/>
        <v/>
      </c>
      <c r="L118" s="141" t="s">
        <v>450</v>
      </c>
      <c r="M118" s="142"/>
    </row>
    <row r="119" spans="1:14" x14ac:dyDescent="0.25">
      <c r="A119" s="155" t="s">
        <v>451</v>
      </c>
      <c r="B119" s="141" t="s">
        <v>452</v>
      </c>
      <c r="C119" s="178"/>
      <c r="D119" s="179"/>
      <c r="E119" s="141"/>
      <c r="F119" s="182" t="str">
        <f t="shared" si="5"/>
        <v/>
      </c>
      <c r="G119" s="182" t="str">
        <f t="shared" si="6"/>
        <v/>
      </c>
      <c r="L119" s="141" t="s">
        <v>452</v>
      </c>
      <c r="M119" s="142"/>
    </row>
    <row r="120" spans="1:14" x14ac:dyDescent="0.25">
      <c r="A120" s="155" t="s">
        <v>453</v>
      </c>
      <c r="B120" s="141" t="s">
        <v>454</v>
      </c>
      <c r="C120" s="178"/>
      <c r="D120" s="179"/>
      <c r="E120" s="141"/>
      <c r="F120" s="182" t="str">
        <f t="shared" si="5"/>
        <v/>
      </c>
      <c r="G120" s="182" t="str">
        <f t="shared" si="6"/>
        <v/>
      </c>
      <c r="L120" s="141" t="s">
        <v>454</v>
      </c>
      <c r="M120" s="142"/>
    </row>
    <row r="121" spans="1:14" x14ac:dyDescent="0.25">
      <c r="A121" s="155" t="s">
        <v>455</v>
      </c>
      <c r="B121" s="141" t="s">
        <v>456</v>
      </c>
      <c r="C121" s="178"/>
      <c r="D121" s="179"/>
      <c r="E121" s="141"/>
      <c r="F121" s="182" t="str">
        <f t="shared" si="5"/>
        <v/>
      </c>
      <c r="G121" s="182" t="str">
        <f t="shared" si="6"/>
        <v/>
      </c>
      <c r="L121" s="141"/>
      <c r="M121" s="142"/>
    </row>
    <row r="122" spans="1:14" x14ac:dyDescent="0.25">
      <c r="A122" s="155" t="s">
        <v>457</v>
      </c>
      <c r="B122" s="141" t="s">
        <v>458</v>
      </c>
      <c r="C122" s="178"/>
      <c r="D122" s="179"/>
      <c r="E122" s="141"/>
      <c r="F122" s="182" t="str">
        <f t="shared" si="5"/>
        <v/>
      </c>
      <c r="G122" s="182" t="str">
        <f t="shared" si="6"/>
        <v/>
      </c>
      <c r="L122" s="141" t="s">
        <v>458</v>
      </c>
      <c r="M122" s="142"/>
    </row>
    <row r="123" spans="1:14" x14ac:dyDescent="0.25">
      <c r="A123" s="155" t="s">
        <v>459</v>
      </c>
      <c r="B123" s="141" t="s">
        <v>267</v>
      </c>
      <c r="C123" s="178">
        <v>14397.938393201701</v>
      </c>
      <c r="D123" s="179">
        <v>14397.938393201701</v>
      </c>
      <c r="E123" s="141"/>
      <c r="F123" s="182">
        <f t="shared" si="5"/>
        <v>1</v>
      </c>
      <c r="G123" s="182">
        <f t="shared" si="6"/>
        <v>1</v>
      </c>
      <c r="L123" s="141" t="s">
        <v>267</v>
      </c>
      <c r="M123" s="142"/>
    </row>
    <row r="124" spans="1:14" x14ac:dyDescent="0.25">
      <c r="A124" s="155" t="s">
        <v>460</v>
      </c>
      <c r="B124" s="120" t="s">
        <v>461</v>
      </c>
      <c r="C124" s="178"/>
      <c r="D124" s="179"/>
      <c r="E124" s="141"/>
      <c r="F124" s="182" t="str">
        <f t="shared" si="5"/>
        <v/>
      </c>
      <c r="G124" s="182" t="str">
        <f t="shared" si="6"/>
        <v/>
      </c>
      <c r="L124" s="120" t="s">
        <v>461</v>
      </c>
      <c r="M124" s="142"/>
    </row>
    <row r="125" spans="1:14" x14ac:dyDescent="0.25">
      <c r="A125" s="155" t="s">
        <v>462</v>
      </c>
      <c r="B125" s="141" t="s">
        <v>463</v>
      </c>
      <c r="C125" s="178"/>
      <c r="D125" s="179"/>
      <c r="E125" s="141"/>
      <c r="F125" s="182" t="str">
        <f t="shared" si="5"/>
        <v/>
      </c>
      <c r="G125" s="182" t="str">
        <f t="shared" si="6"/>
        <v/>
      </c>
      <c r="L125" s="141" t="s">
        <v>463</v>
      </c>
      <c r="M125" s="142"/>
    </row>
    <row r="126" spans="1:14" x14ac:dyDescent="0.25">
      <c r="A126" s="155" t="s">
        <v>464</v>
      </c>
      <c r="B126" s="141" t="s">
        <v>465</v>
      </c>
      <c r="C126" s="178"/>
      <c r="D126" s="179"/>
      <c r="E126" s="141"/>
      <c r="F126" s="182" t="str">
        <f t="shared" si="5"/>
        <v/>
      </c>
      <c r="G126" s="182" t="str">
        <f t="shared" si="6"/>
        <v/>
      </c>
      <c r="H126" s="130"/>
      <c r="L126" s="141" t="s">
        <v>465</v>
      </c>
      <c r="M126" s="142"/>
    </row>
    <row r="127" spans="1:14" x14ac:dyDescent="0.25">
      <c r="A127" s="155" t="s">
        <v>466</v>
      </c>
      <c r="B127" s="141" t="s">
        <v>467</v>
      </c>
      <c r="C127" s="178"/>
      <c r="D127" s="179"/>
      <c r="E127" s="141"/>
      <c r="F127" s="182" t="str">
        <f t="shared" si="5"/>
        <v/>
      </c>
      <c r="G127" s="182" t="str">
        <f t="shared" si="6"/>
        <v/>
      </c>
      <c r="H127" s="142"/>
      <c r="L127" s="141" t="s">
        <v>467</v>
      </c>
      <c r="M127" s="142"/>
    </row>
    <row r="128" spans="1:14" x14ac:dyDescent="0.25">
      <c r="A128" s="155" t="s">
        <v>468</v>
      </c>
      <c r="B128" s="141" t="s">
        <v>355</v>
      </c>
      <c r="C128" s="178"/>
      <c r="D128" s="179"/>
      <c r="E128" s="141"/>
      <c r="F128" s="182" t="str">
        <f t="shared" si="5"/>
        <v/>
      </c>
      <c r="G128" s="182" t="str">
        <f t="shared" si="6"/>
        <v/>
      </c>
      <c r="H128" s="142"/>
      <c r="L128" s="142"/>
      <c r="M128" s="142"/>
    </row>
    <row r="129" spans="1:14" x14ac:dyDescent="0.25">
      <c r="A129" s="155" t="s">
        <v>469</v>
      </c>
      <c r="B129" s="47" t="s">
        <v>357</v>
      </c>
      <c r="C129" s="179">
        <f>SUM(C112:C128)</f>
        <v>14397.938393201701</v>
      </c>
      <c r="D129" s="179">
        <f>SUM(D112:D128)</f>
        <v>14397.938393201701</v>
      </c>
      <c r="E129" s="141"/>
      <c r="F129" s="181">
        <f>SUM(F112:F128)</f>
        <v>1</v>
      </c>
      <c r="G129" s="181">
        <f>SUM(G112:G128)</f>
        <v>1</v>
      </c>
      <c r="H129" s="142"/>
      <c r="L129" s="142"/>
      <c r="M129" s="142"/>
    </row>
    <row r="130" spans="1:14" outlineLevel="1" x14ac:dyDescent="0.25">
      <c r="A130" s="155" t="s">
        <v>470</v>
      </c>
      <c r="B130" s="117" t="s">
        <v>359</v>
      </c>
      <c r="C130" s="179"/>
      <c r="D130" s="179"/>
      <c r="E130" s="141"/>
      <c r="F130" s="182" t="str">
        <f>IF($C$129=0,"",IF(C130="[for completion]","",IF(C130="","",C130/$C$129)))</f>
        <v/>
      </c>
      <c r="G130" s="182" t="str">
        <f>IF($D$129=0,"",IF(D130="[for completion]","",IF(D130="","",D130/$D$129)))</f>
        <v/>
      </c>
      <c r="H130" s="142"/>
      <c r="L130" s="142"/>
      <c r="M130" s="142"/>
    </row>
    <row r="131" spans="1:14" outlineLevel="1" x14ac:dyDescent="0.25">
      <c r="A131" s="155" t="s">
        <v>471</v>
      </c>
      <c r="B131" s="117" t="s">
        <v>359</v>
      </c>
      <c r="C131" s="179"/>
      <c r="D131" s="179"/>
      <c r="E131" s="141"/>
      <c r="F131" s="182">
        <f t="shared" ref="F131:F136" si="7">IF($C$129=0,"",IF(C131="[for completion]","",C131/$C$129))</f>
        <v>0</v>
      </c>
      <c r="G131" s="182">
        <f t="shared" ref="G131:G136" si="8">IF($D$129=0,"",IF(D131="[for completion]","",D131/$D$129))</f>
        <v>0</v>
      </c>
      <c r="H131" s="142"/>
      <c r="L131" s="142"/>
      <c r="M131" s="142"/>
    </row>
    <row r="132" spans="1:14" outlineLevel="1" x14ac:dyDescent="0.25">
      <c r="A132" s="155" t="s">
        <v>472</v>
      </c>
      <c r="B132" s="117" t="s">
        <v>359</v>
      </c>
      <c r="C132" s="179"/>
      <c r="D132" s="179"/>
      <c r="E132" s="141"/>
      <c r="F132" s="182">
        <f t="shared" si="7"/>
        <v>0</v>
      </c>
      <c r="G132" s="182">
        <f t="shared" si="8"/>
        <v>0</v>
      </c>
      <c r="H132" s="142"/>
      <c r="L132" s="142"/>
      <c r="M132" s="142"/>
    </row>
    <row r="133" spans="1:14" outlineLevel="1" x14ac:dyDescent="0.25">
      <c r="A133" s="155" t="s">
        <v>473</v>
      </c>
      <c r="B133" s="117" t="s">
        <v>359</v>
      </c>
      <c r="C133" s="179"/>
      <c r="D133" s="179"/>
      <c r="E133" s="141"/>
      <c r="F133" s="182">
        <f t="shared" si="7"/>
        <v>0</v>
      </c>
      <c r="G133" s="182">
        <f t="shared" si="8"/>
        <v>0</v>
      </c>
      <c r="H133" s="142"/>
      <c r="L133" s="142"/>
      <c r="M133" s="142"/>
    </row>
    <row r="134" spans="1:14" outlineLevel="1" x14ac:dyDescent="0.25">
      <c r="A134" s="155" t="s">
        <v>474</v>
      </c>
      <c r="B134" s="117" t="s">
        <v>359</v>
      </c>
      <c r="C134" s="179"/>
      <c r="D134" s="179"/>
      <c r="E134" s="141"/>
      <c r="F134" s="182">
        <f t="shared" si="7"/>
        <v>0</v>
      </c>
      <c r="G134" s="182">
        <f t="shared" si="8"/>
        <v>0</v>
      </c>
      <c r="H134" s="142"/>
      <c r="L134" s="142"/>
      <c r="M134" s="142"/>
    </row>
    <row r="135" spans="1:14" outlineLevel="1" x14ac:dyDescent="0.25">
      <c r="A135" s="155" t="s">
        <v>475</v>
      </c>
      <c r="B135" s="117" t="s">
        <v>359</v>
      </c>
      <c r="C135" s="179"/>
      <c r="D135" s="179"/>
      <c r="E135" s="141"/>
      <c r="F135" s="182">
        <f t="shared" si="7"/>
        <v>0</v>
      </c>
      <c r="G135" s="182">
        <f t="shared" si="8"/>
        <v>0</v>
      </c>
      <c r="H135" s="142"/>
      <c r="L135" s="142"/>
      <c r="M135" s="142"/>
    </row>
    <row r="136" spans="1:14" outlineLevel="1" x14ac:dyDescent="0.25">
      <c r="A136" s="155" t="s">
        <v>476</v>
      </c>
      <c r="B136" s="117" t="s">
        <v>359</v>
      </c>
      <c r="C136" s="179"/>
      <c r="D136" s="179"/>
      <c r="E136" s="141"/>
      <c r="F136" s="182">
        <f t="shared" si="7"/>
        <v>0</v>
      </c>
      <c r="G136" s="182">
        <f t="shared" si="8"/>
        <v>0</v>
      </c>
      <c r="H136" s="142"/>
      <c r="L136" s="142"/>
      <c r="M136" s="142"/>
    </row>
    <row r="137" spans="1:14" ht="15" customHeight="1" x14ac:dyDescent="0.25">
      <c r="A137" s="114"/>
      <c r="B137" s="89" t="s">
        <v>477</v>
      </c>
      <c r="C137" s="90" t="s">
        <v>432</v>
      </c>
      <c r="D137" s="90" t="s">
        <v>433</v>
      </c>
      <c r="E137" s="91"/>
      <c r="F137" s="90" t="s">
        <v>434</v>
      </c>
      <c r="G137" s="90" t="s">
        <v>435</v>
      </c>
      <c r="H137" s="142"/>
      <c r="L137" s="142"/>
      <c r="M137" s="142"/>
    </row>
    <row r="138" spans="1:14" s="49" customFormat="1" x14ac:dyDescent="0.25">
      <c r="A138" s="155" t="s">
        <v>478</v>
      </c>
      <c r="B138" s="141" t="s">
        <v>437</v>
      </c>
      <c r="C138" s="178"/>
      <c r="D138" s="179"/>
      <c r="E138" s="129"/>
      <c r="F138" s="182" t="str">
        <f t="shared" ref="F138:F154" si="9">IF($C$155=0,"",IF(C138="[for completion]","",IF(C138="","",C138/$C$155)))</f>
        <v/>
      </c>
      <c r="G138" s="182" t="str">
        <f t="shared" ref="G138:G154" si="10">IF($D$155=0,"",IF(D138="[for completion]","",IF(D138="","",D138/$D$155)))</f>
        <v/>
      </c>
      <c r="H138" s="142"/>
      <c r="I138" s="155"/>
      <c r="J138" s="155"/>
      <c r="K138" s="155"/>
      <c r="L138" s="142"/>
      <c r="M138" s="142"/>
      <c r="N138" s="142"/>
    </row>
    <row r="139" spans="1:14" s="49" customFormat="1" x14ac:dyDescent="0.25">
      <c r="A139" s="155" t="s">
        <v>479</v>
      </c>
      <c r="B139" s="141" t="s">
        <v>440</v>
      </c>
      <c r="C139" s="178"/>
      <c r="D139" s="179"/>
      <c r="E139" s="129"/>
      <c r="F139" s="182" t="str">
        <f t="shared" si="9"/>
        <v/>
      </c>
      <c r="G139" s="182" t="str">
        <f t="shared" si="10"/>
        <v/>
      </c>
      <c r="H139" s="142"/>
      <c r="I139" s="155"/>
      <c r="J139" s="155"/>
      <c r="K139" s="155"/>
      <c r="L139" s="142"/>
      <c r="M139" s="142"/>
      <c r="N139" s="142"/>
    </row>
    <row r="140" spans="1:14" s="49" customFormat="1" x14ac:dyDescent="0.25">
      <c r="A140" s="155" t="s">
        <v>480</v>
      </c>
      <c r="B140" s="141" t="s">
        <v>442</v>
      </c>
      <c r="C140" s="178"/>
      <c r="D140" s="179"/>
      <c r="E140" s="129"/>
      <c r="F140" s="182" t="str">
        <f t="shared" si="9"/>
        <v/>
      </c>
      <c r="G140" s="182" t="str">
        <f t="shared" si="10"/>
        <v/>
      </c>
      <c r="H140" s="142"/>
      <c r="I140" s="155"/>
      <c r="J140" s="155"/>
      <c r="K140" s="155"/>
      <c r="L140" s="142"/>
      <c r="M140" s="142"/>
      <c r="N140" s="142"/>
    </row>
    <row r="141" spans="1:14" s="49" customFormat="1" x14ac:dyDescent="0.25">
      <c r="A141" s="155" t="s">
        <v>481</v>
      </c>
      <c r="B141" s="141" t="s">
        <v>444</v>
      </c>
      <c r="C141" s="178"/>
      <c r="D141" s="179"/>
      <c r="E141" s="129"/>
      <c r="F141" s="182" t="str">
        <f t="shared" si="9"/>
        <v/>
      </c>
      <c r="G141" s="182" t="str">
        <f t="shared" si="10"/>
        <v/>
      </c>
      <c r="H141" s="142"/>
      <c r="I141" s="155"/>
      <c r="J141" s="155"/>
      <c r="K141" s="155"/>
      <c r="L141" s="142"/>
      <c r="M141" s="142"/>
      <c r="N141" s="142"/>
    </row>
    <row r="142" spans="1:14" s="49" customFormat="1" x14ac:dyDescent="0.25">
      <c r="A142" s="155" t="s">
        <v>482</v>
      </c>
      <c r="B142" s="141" t="s">
        <v>446</v>
      </c>
      <c r="C142" s="178"/>
      <c r="D142" s="179"/>
      <c r="E142" s="129"/>
      <c r="F142" s="182" t="str">
        <f t="shared" si="9"/>
        <v/>
      </c>
      <c r="G142" s="182" t="str">
        <f t="shared" si="10"/>
        <v/>
      </c>
      <c r="H142" s="142"/>
      <c r="I142" s="155"/>
      <c r="J142" s="155"/>
      <c r="K142" s="155"/>
      <c r="L142" s="142"/>
      <c r="M142" s="142"/>
      <c r="N142" s="142"/>
    </row>
    <row r="143" spans="1:14" s="49" customFormat="1" x14ac:dyDescent="0.25">
      <c r="A143" s="155" t="s">
        <v>483</v>
      </c>
      <c r="B143" s="141" t="s">
        <v>448</v>
      </c>
      <c r="C143" s="178"/>
      <c r="D143" s="179"/>
      <c r="E143" s="141"/>
      <c r="F143" s="182" t="str">
        <f t="shared" si="9"/>
        <v/>
      </c>
      <c r="G143" s="182" t="str">
        <f t="shared" si="10"/>
        <v/>
      </c>
      <c r="H143" s="142"/>
      <c r="I143" s="155"/>
      <c r="J143" s="155"/>
      <c r="K143" s="155"/>
      <c r="L143" s="142"/>
      <c r="M143" s="142"/>
      <c r="N143" s="142"/>
    </row>
    <row r="144" spans="1:14" x14ac:dyDescent="0.25">
      <c r="A144" s="155" t="s">
        <v>484</v>
      </c>
      <c r="B144" s="141" t="s">
        <v>450</v>
      </c>
      <c r="C144" s="178"/>
      <c r="D144" s="179"/>
      <c r="E144" s="141"/>
      <c r="F144" s="182" t="str">
        <f t="shared" si="9"/>
        <v/>
      </c>
      <c r="G144" s="182" t="str">
        <f t="shared" si="10"/>
        <v/>
      </c>
      <c r="H144" s="142"/>
      <c r="L144" s="142"/>
      <c r="M144" s="142"/>
    </row>
    <row r="145" spans="1:14" x14ac:dyDescent="0.25">
      <c r="A145" s="155" t="s">
        <v>485</v>
      </c>
      <c r="B145" s="141" t="s">
        <v>452</v>
      </c>
      <c r="C145" s="178"/>
      <c r="D145" s="179"/>
      <c r="E145" s="141"/>
      <c r="F145" s="182" t="str">
        <f t="shared" si="9"/>
        <v/>
      </c>
      <c r="G145" s="182" t="str">
        <f t="shared" si="10"/>
        <v/>
      </c>
      <c r="H145" s="142"/>
      <c r="L145" s="142"/>
      <c r="M145" s="142"/>
      <c r="N145" s="130"/>
    </row>
    <row r="146" spans="1:14" x14ac:dyDescent="0.25">
      <c r="A146" s="155" t="s">
        <v>486</v>
      </c>
      <c r="B146" s="141" t="s">
        <v>454</v>
      </c>
      <c r="C146" s="178"/>
      <c r="D146" s="179"/>
      <c r="E146" s="141"/>
      <c r="F146" s="182" t="str">
        <f t="shared" si="9"/>
        <v/>
      </c>
      <c r="G146" s="182" t="str">
        <f t="shared" si="10"/>
        <v/>
      </c>
      <c r="H146" s="142"/>
      <c r="L146" s="142"/>
      <c r="M146" s="142"/>
      <c r="N146" s="130"/>
    </row>
    <row r="147" spans="1:14" x14ac:dyDescent="0.25">
      <c r="A147" s="155" t="s">
        <v>487</v>
      </c>
      <c r="B147" s="141" t="s">
        <v>456</v>
      </c>
      <c r="C147" s="178"/>
      <c r="D147" s="179"/>
      <c r="E147" s="141"/>
      <c r="F147" s="182" t="str">
        <f t="shared" si="9"/>
        <v/>
      </c>
      <c r="G147" s="182" t="str">
        <f t="shared" si="10"/>
        <v/>
      </c>
      <c r="H147" s="142"/>
      <c r="L147" s="142"/>
      <c r="M147" s="142"/>
      <c r="N147" s="130"/>
    </row>
    <row r="148" spans="1:14" x14ac:dyDescent="0.25">
      <c r="A148" s="155" t="s">
        <v>488</v>
      </c>
      <c r="B148" s="141" t="s">
        <v>458</v>
      </c>
      <c r="C148" s="178"/>
      <c r="D148" s="179"/>
      <c r="E148" s="141"/>
      <c r="F148" s="182" t="str">
        <f t="shared" si="9"/>
        <v/>
      </c>
      <c r="G148" s="182" t="str">
        <f t="shared" si="10"/>
        <v/>
      </c>
      <c r="H148" s="142"/>
      <c r="L148" s="142"/>
      <c r="M148" s="142"/>
      <c r="N148" s="130"/>
    </row>
    <row r="149" spans="1:14" x14ac:dyDescent="0.25">
      <c r="A149" s="155" t="s">
        <v>489</v>
      </c>
      <c r="B149" s="141" t="s">
        <v>267</v>
      </c>
      <c r="C149" s="178">
        <v>13000</v>
      </c>
      <c r="D149" s="179">
        <v>13000</v>
      </c>
      <c r="E149" s="141"/>
      <c r="F149" s="182">
        <f t="shared" si="9"/>
        <v>1</v>
      </c>
      <c r="G149" s="182">
        <f t="shared" si="10"/>
        <v>1</v>
      </c>
      <c r="H149" s="142"/>
      <c r="L149" s="142"/>
      <c r="M149" s="142"/>
      <c r="N149" s="130"/>
    </row>
    <row r="150" spans="1:14" x14ac:dyDescent="0.25">
      <c r="A150" s="155" t="s">
        <v>490</v>
      </c>
      <c r="B150" s="120" t="s">
        <v>461</v>
      </c>
      <c r="C150" s="178"/>
      <c r="D150" s="179"/>
      <c r="E150" s="141"/>
      <c r="F150" s="182" t="str">
        <f t="shared" si="9"/>
        <v/>
      </c>
      <c r="G150" s="182" t="str">
        <f t="shared" si="10"/>
        <v/>
      </c>
      <c r="H150" s="142"/>
      <c r="L150" s="142"/>
      <c r="M150" s="142"/>
      <c r="N150" s="130"/>
    </row>
    <row r="151" spans="1:14" x14ac:dyDescent="0.25">
      <c r="A151" s="155" t="s">
        <v>491</v>
      </c>
      <c r="B151" s="141" t="s">
        <v>463</v>
      </c>
      <c r="C151" s="178"/>
      <c r="D151" s="179"/>
      <c r="E151" s="141"/>
      <c r="F151" s="182" t="str">
        <f t="shared" si="9"/>
        <v/>
      </c>
      <c r="G151" s="182" t="str">
        <f t="shared" si="10"/>
        <v/>
      </c>
      <c r="H151" s="142"/>
      <c r="L151" s="142"/>
      <c r="M151" s="142"/>
      <c r="N151" s="130"/>
    </row>
    <row r="152" spans="1:14" x14ac:dyDescent="0.25">
      <c r="A152" s="155" t="s">
        <v>492</v>
      </c>
      <c r="B152" s="141" t="s">
        <v>465</v>
      </c>
      <c r="C152" s="178"/>
      <c r="D152" s="179"/>
      <c r="E152" s="141"/>
      <c r="F152" s="182" t="str">
        <f t="shared" si="9"/>
        <v/>
      </c>
      <c r="G152" s="182" t="str">
        <f t="shared" si="10"/>
        <v/>
      </c>
      <c r="H152" s="142"/>
      <c r="L152" s="142"/>
      <c r="M152" s="142"/>
      <c r="N152" s="130"/>
    </row>
    <row r="153" spans="1:14" x14ac:dyDescent="0.25">
      <c r="A153" s="155" t="s">
        <v>493</v>
      </c>
      <c r="B153" s="141" t="s">
        <v>467</v>
      </c>
      <c r="C153" s="178"/>
      <c r="D153" s="179"/>
      <c r="E153" s="141"/>
      <c r="F153" s="182" t="str">
        <f t="shared" si="9"/>
        <v/>
      </c>
      <c r="G153" s="182" t="str">
        <f t="shared" si="10"/>
        <v/>
      </c>
      <c r="H153" s="142"/>
      <c r="L153" s="142"/>
      <c r="M153" s="142"/>
      <c r="N153" s="130"/>
    </row>
    <row r="154" spans="1:14" x14ac:dyDescent="0.25">
      <c r="A154" s="155" t="s">
        <v>494</v>
      </c>
      <c r="B154" s="141" t="s">
        <v>355</v>
      </c>
      <c r="C154" s="178"/>
      <c r="D154" s="179"/>
      <c r="E154" s="141"/>
      <c r="F154" s="182" t="str">
        <f t="shared" si="9"/>
        <v/>
      </c>
      <c r="G154" s="182" t="str">
        <f t="shared" si="10"/>
        <v/>
      </c>
      <c r="H154" s="142"/>
      <c r="L154" s="142"/>
      <c r="M154" s="142"/>
      <c r="N154" s="130"/>
    </row>
    <row r="155" spans="1:14" x14ac:dyDescent="0.25">
      <c r="A155" s="155" t="s">
        <v>495</v>
      </c>
      <c r="B155" s="47" t="s">
        <v>357</v>
      </c>
      <c r="C155" s="179">
        <f>SUM(C138:C154)</f>
        <v>13000</v>
      </c>
      <c r="D155" s="179">
        <f>SUM(D138:D154)</f>
        <v>13000</v>
      </c>
      <c r="E155" s="141"/>
      <c r="F155" s="181">
        <f>SUM(F138:F154)</f>
        <v>1</v>
      </c>
      <c r="G155" s="181">
        <f>SUM(G138:G154)</f>
        <v>1</v>
      </c>
      <c r="H155" s="142"/>
      <c r="L155" s="142"/>
      <c r="M155" s="142"/>
      <c r="N155" s="130"/>
    </row>
    <row r="156" spans="1:14" outlineLevel="1" x14ac:dyDescent="0.25">
      <c r="A156" s="155" t="s">
        <v>496</v>
      </c>
      <c r="B156" s="117" t="s">
        <v>359</v>
      </c>
      <c r="C156" s="179"/>
      <c r="D156" s="179"/>
      <c r="E156" s="141"/>
      <c r="F156" s="182" t="str">
        <f t="shared" ref="F156:F162" si="11">IF($C$155=0,"",IF(C156="[for completion]","",IF(C156="","",C156/$C$155)))</f>
        <v/>
      </c>
      <c r="G156" s="182" t="str">
        <f t="shared" ref="G156:G162" si="12">IF($D$155=0,"",IF(D156="[for completion]","",IF(D156="","",D156/$D$155)))</f>
        <v/>
      </c>
      <c r="H156" s="142"/>
      <c r="L156" s="142"/>
      <c r="M156" s="142"/>
      <c r="N156" s="130"/>
    </row>
    <row r="157" spans="1:14" outlineLevel="1" x14ac:dyDescent="0.25">
      <c r="A157" s="155" t="s">
        <v>497</v>
      </c>
      <c r="B157" s="117" t="s">
        <v>359</v>
      </c>
      <c r="C157" s="179"/>
      <c r="D157" s="179"/>
      <c r="E157" s="141"/>
      <c r="F157" s="182" t="str">
        <f t="shared" si="11"/>
        <v/>
      </c>
      <c r="G157" s="182" t="str">
        <f t="shared" si="12"/>
        <v/>
      </c>
      <c r="H157" s="142"/>
      <c r="L157" s="142"/>
      <c r="M157" s="142"/>
      <c r="N157" s="130"/>
    </row>
    <row r="158" spans="1:14" outlineLevel="1" x14ac:dyDescent="0.25">
      <c r="A158" s="155" t="s">
        <v>498</v>
      </c>
      <c r="B158" s="117" t="s">
        <v>359</v>
      </c>
      <c r="C158" s="179"/>
      <c r="D158" s="179"/>
      <c r="E158" s="141"/>
      <c r="F158" s="182" t="str">
        <f t="shared" si="11"/>
        <v/>
      </c>
      <c r="G158" s="182" t="str">
        <f t="shared" si="12"/>
        <v/>
      </c>
      <c r="H158" s="142"/>
      <c r="L158" s="142"/>
      <c r="M158" s="142"/>
      <c r="N158" s="130"/>
    </row>
    <row r="159" spans="1:14" outlineLevel="1" x14ac:dyDescent="0.25">
      <c r="A159" s="155" t="s">
        <v>499</v>
      </c>
      <c r="B159" s="117" t="s">
        <v>359</v>
      </c>
      <c r="C159" s="179"/>
      <c r="D159" s="179"/>
      <c r="E159" s="141"/>
      <c r="F159" s="182" t="str">
        <f t="shared" si="11"/>
        <v/>
      </c>
      <c r="G159" s="182" t="str">
        <f t="shared" si="12"/>
        <v/>
      </c>
      <c r="H159" s="142"/>
      <c r="L159" s="142"/>
      <c r="M159" s="142"/>
      <c r="N159" s="130"/>
    </row>
    <row r="160" spans="1:14" outlineLevel="1" x14ac:dyDescent="0.25">
      <c r="A160" s="155" t="s">
        <v>500</v>
      </c>
      <c r="B160" s="117" t="s">
        <v>359</v>
      </c>
      <c r="C160" s="179"/>
      <c r="D160" s="179"/>
      <c r="E160" s="141"/>
      <c r="F160" s="182" t="str">
        <f t="shared" si="11"/>
        <v/>
      </c>
      <c r="G160" s="182" t="str">
        <f t="shared" si="12"/>
        <v/>
      </c>
      <c r="H160" s="142"/>
      <c r="L160" s="142"/>
      <c r="M160" s="142"/>
      <c r="N160" s="130"/>
    </row>
    <row r="161" spans="1:14" outlineLevel="1" x14ac:dyDescent="0.25">
      <c r="A161" s="155" t="s">
        <v>501</v>
      </c>
      <c r="B161" s="117" t="s">
        <v>359</v>
      </c>
      <c r="C161" s="179"/>
      <c r="D161" s="179"/>
      <c r="E161" s="141"/>
      <c r="F161" s="182" t="str">
        <f t="shared" si="11"/>
        <v/>
      </c>
      <c r="G161" s="182" t="str">
        <f t="shared" si="12"/>
        <v/>
      </c>
      <c r="H161" s="142"/>
      <c r="L161" s="142"/>
      <c r="M161" s="142"/>
      <c r="N161" s="130"/>
    </row>
    <row r="162" spans="1:14" outlineLevel="1" x14ac:dyDescent="0.25">
      <c r="A162" s="155" t="s">
        <v>502</v>
      </c>
      <c r="B162" s="117" t="s">
        <v>359</v>
      </c>
      <c r="C162" s="179"/>
      <c r="D162" s="179"/>
      <c r="E162" s="141"/>
      <c r="F162" s="182" t="str">
        <f t="shared" si="11"/>
        <v/>
      </c>
      <c r="G162" s="182" t="str">
        <f t="shared" si="12"/>
        <v/>
      </c>
      <c r="H162" s="142"/>
      <c r="L162" s="142"/>
      <c r="M162" s="142"/>
      <c r="N162" s="130"/>
    </row>
    <row r="163" spans="1:14" ht="15" customHeight="1" x14ac:dyDescent="0.25">
      <c r="A163" s="114"/>
      <c r="B163" s="89" t="s">
        <v>503</v>
      </c>
      <c r="C163" s="131" t="s">
        <v>432</v>
      </c>
      <c r="D163" s="131" t="s">
        <v>433</v>
      </c>
      <c r="E163" s="91"/>
      <c r="F163" s="131" t="s">
        <v>434</v>
      </c>
      <c r="G163" s="131" t="s">
        <v>435</v>
      </c>
      <c r="H163" s="142"/>
      <c r="L163" s="142"/>
      <c r="M163" s="142"/>
      <c r="N163" s="130"/>
    </row>
    <row r="164" spans="1:14" x14ac:dyDescent="0.25">
      <c r="A164" s="155" t="s">
        <v>504</v>
      </c>
      <c r="B164" s="142" t="s">
        <v>505</v>
      </c>
      <c r="C164" s="178">
        <v>0</v>
      </c>
      <c r="D164" s="179"/>
      <c r="E164" s="50"/>
      <c r="F164" s="182">
        <f>IF($C$167=0,"",IF(C164="[for completion]","",IF(C164="","",C164/$C$167)))</f>
        <v>0</v>
      </c>
      <c r="G164" s="182" t="str">
        <f>IF($D$167=0,"",IF(D164="[for completion]","",IF(D164="","",D164/$D$167)))</f>
        <v/>
      </c>
      <c r="H164" s="142"/>
      <c r="L164" s="142"/>
      <c r="M164" s="142"/>
      <c r="N164" s="130"/>
    </row>
    <row r="165" spans="1:14" x14ac:dyDescent="0.25">
      <c r="A165" s="155" t="s">
        <v>506</v>
      </c>
      <c r="B165" s="142" t="s">
        <v>507</v>
      </c>
      <c r="C165" s="178">
        <v>13000</v>
      </c>
      <c r="D165" s="179">
        <v>13000</v>
      </c>
      <c r="E165" s="50"/>
      <c r="F165" s="182">
        <f>IF($C$167=0,"",IF(C165="[for completion]","",IF(C165="","",C165/$C$167)))</f>
        <v>1</v>
      </c>
      <c r="G165" s="182">
        <f>IF($D$167=0,"",IF(D165="[for completion]","",IF(D165="","",D165/$D$167)))</f>
        <v>1</v>
      </c>
      <c r="H165" s="142"/>
      <c r="L165" s="142"/>
      <c r="M165" s="142"/>
      <c r="N165" s="130"/>
    </row>
    <row r="166" spans="1:14" x14ac:dyDescent="0.25">
      <c r="A166" s="155" t="s">
        <v>508</v>
      </c>
      <c r="B166" s="142" t="s">
        <v>355</v>
      </c>
      <c r="C166" s="178"/>
      <c r="D166" s="179"/>
      <c r="E166" s="50"/>
      <c r="F166" s="182" t="str">
        <f>IF($C$167=0,"",IF(C166="[for completion]","",IF(C166="","",C166/$C$167)))</f>
        <v/>
      </c>
      <c r="G166" s="182" t="str">
        <f>IF($D$167=0,"",IF(D166="[for completion]","",IF(D166="","",D166/$D$167)))</f>
        <v/>
      </c>
      <c r="H166" s="142"/>
      <c r="L166" s="142"/>
      <c r="M166" s="142"/>
      <c r="N166" s="130"/>
    </row>
    <row r="167" spans="1:14" x14ac:dyDescent="0.25">
      <c r="A167" s="155" t="s">
        <v>509</v>
      </c>
      <c r="B167" s="51" t="s">
        <v>357</v>
      </c>
      <c r="C167" s="191">
        <f>SUM(C164:C166)</f>
        <v>13000</v>
      </c>
      <c r="D167" s="191">
        <f>SUM(D164:D166)</f>
        <v>13000</v>
      </c>
      <c r="E167" s="50"/>
      <c r="F167" s="192">
        <f>SUM(F164:F166)</f>
        <v>1</v>
      </c>
      <c r="G167" s="192">
        <f>SUM(G164:G166)</f>
        <v>1</v>
      </c>
      <c r="H167" s="142"/>
      <c r="L167" s="142"/>
      <c r="M167" s="142"/>
      <c r="N167" s="130"/>
    </row>
    <row r="168" spans="1:14" outlineLevel="1" x14ac:dyDescent="0.25">
      <c r="A168" s="155" t="s">
        <v>510</v>
      </c>
      <c r="B168" s="51"/>
      <c r="C168" s="191"/>
      <c r="D168" s="191"/>
      <c r="E168" s="50"/>
      <c r="F168" s="50"/>
      <c r="G168" s="120"/>
      <c r="H168" s="142"/>
      <c r="L168" s="142"/>
      <c r="M168" s="142"/>
      <c r="N168" s="130"/>
    </row>
    <row r="169" spans="1:14" outlineLevel="1" x14ac:dyDescent="0.25">
      <c r="A169" s="155" t="s">
        <v>511</v>
      </c>
      <c r="B169" s="51"/>
      <c r="C169" s="191"/>
      <c r="D169" s="191"/>
      <c r="E169" s="50"/>
      <c r="F169" s="50"/>
      <c r="G169" s="120"/>
      <c r="H169" s="142"/>
      <c r="L169" s="142"/>
      <c r="M169" s="142"/>
      <c r="N169" s="130"/>
    </row>
    <row r="170" spans="1:14" outlineLevel="1" x14ac:dyDescent="0.25">
      <c r="A170" s="155" t="s">
        <v>512</v>
      </c>
      <c r="B170" s="51"/>
      <c r="C170" s="191"/>
      <c r="D170" s="191"/>
      <c r="E170" s="50"/>
      <c r="F170" s="50"/>
      <c r="G170" s="120"/>
      <c r="H170" s="142"/>
      <c r="L170" s="142"/>
      <c r="M170" s="142"/>
      <c r="N170" s="130"/>
    </row>
    <row r="171" spans="1:14" outlineLevel="1" x14ac:dyDescent="0.25">
      <c r="A171" s="155" t="s">
        <v>513</v>
      </c>
      <c r="B171" s="51"/>
      <c r="C171" s="191"/>
      <c r="D171" s="191"/>
      <c r="E171" s="50"/>
      <c r="F171" s="50"/>
      <c r="G171" s="120"/>
      <c r="H171" s="142"/>
      <c r="L171" s="142"/>
      <c r="M171" s="142"/>
      <c r="N171" s="130"/>
    </row>
    <row r="172" spans="1:14" outlineLevel="1" x14ac:dyDescent="0.25">
      <c r="A172" s="155" t="s">
        <v>514</v>
      </c>
      <c r="B172" s="51"/>
      <c r="C172" s="191"/>
      <c r="D172" s="191"/>
      <c r="E172" s="50"/>
      <c r="F172" s="50"/>
      <c r="G172" s="120"/>
      <c r="H172" s="142"/>
      <c r="L172" s="142"/>
      <c r="M172" s="142"/>
      <c r="N172" s="130"/>
    </row>
    <row r="173" spans="1:14" ht="15" customHeight="1" x14ac:dyDescent="0.25">
      <c r="A173" s="114"/>
      <c r="B173" s="89" t="s">
        <v>515</v>
      </c>
      <c r="C173" s="114" t="s">
        <v>314</v>
      </c>
      <c r="D173" s="114"/>
      <c r="E173" s="91"/>
      <c r="F173" s="90" t="s">
        <v>516</v>
      </c>
      <c r="G173" s="90"/>
      <c r="H173" s="142"/>
      <c r="L173" s="142"/>
      <c r="M173" s="142"/>
      <c r="N173" s="130"/>
    </row>
    <row r="174" spans="1:14" ht="15" customHeight="1" x14ac:dyDescent="0.25">
      <c r="A174" s="155" t="s">
        <v>517</v>
      </c>
      <c r="B174" s="141" t="s">
        <v>518</v>
      </c>
      <c r="C174" s="178">
        <v>480.37241</v>
      </c>
      <c r="D174" s="156"/>
      <c r="E174" s="101"/>
      <c r="F174" s="182">
        <f>IF($C$179=0,"",IF(C174="[for completion]","",C174/$C$179))</f>
        <v>0.26815887490418588</v>
      </c>
      <c r="G174" s="129"/>
      <c r="H174" s="142"/>
      <c r="L174" s="142"/>
      <c r="M174" s="142"/>
      <c r="N174" s="130"/>
    </row>
    <row r="175" spans="1:14" ht="30.75" customHeight="1" x14ac:dyDescent="0.25">
      <c r="A175" s="155" t="s">
        <v>519</v>
      </c>
      <c r="B175" s="141" t="s">
        <v>520</v>
      </c>
      <c r="C175" s="178"/>
      <c r="E175" s="44"/>
      <c r="F175" s="182">
        <f>IF($C$179=0,"",IF(C175="[for completion]","",C175/$C$179))</f>
        <v>0</v>
      </c>
      <c r="G175" s="129"/>
      <c r="H175" s="142"/>
      <c r="L175" s="142"/>
      <c r="M175" s="142"/>
      <c r="N175" s="130"/>
    </row>
    <row r="176" spans="1:14" x14ac:dyDescent="0.25">
      <c r="A176" s="155" t="s">
        <v>521</v>
      </c>
      <c r="B176" s="141" t="s">
        <v>522</v>
      </c>
      <c r="C176" s="178"/>
      <c r="E176" s="44"/>
      <c r="F176" s="182"/>
      <c r="G176" s="129"/>
      <c r="H176" s="142"/>
      <c r="L176" s="142"/>
      <c r="M176" s="142"/>
      <c r="N176" s="130"/>
    </row>
    <row r="177" spans="1:14" x14ac:dyDescent="0.25">
      <c r="A177" s="155" t="s">
        <v>523</v>
      </c>
      <c r="B177" s="141" t="s">
        <v>524</v>
      </c>
      <c r="C177" s="178">
        <v>1311</v>
      </c>
      <c r="E177" s="44"/>
      <c r="F177" s="182">
        <f>IF($C$179=0,"",IF(C177="[for completion]","",C177/$C$179))</f>
        <v>0.73184112509581412</v>
      </c>
      <c r="G177" s="129"/>
      <c r="H177" s="142"/>
      <c r="L177" s="142"/>
      <c r="M177" s="142"/>
      <c r="N177" s="130"/>
    </row>
    <row r="178" spans="1:14" x14ac:dyDescent="0.25">
      <c r="A178" s="155" t="s">
        <v>525</v>
      </c>
      <c r="B178" s="141" t="s">
        <v>355</v>
      </c>
      <c r="C178" s="178"/>
      <c r="E178" s="44"/>
      <c r="F178" s="182">
        <f>IF($C$179=0,"",IF(C178="[for completion]","",C178/$C$179))</f>
        <v>0</v>
      </c>
      <c r="G178" s="129"/>
      <c r="H178" s="142"/>
      <c r="L178" s="142"/>
      <c r="M178" s="142"/>
      <c r="N178" s="130"/>
    </row>
    <row r="179" spans="1:14" x14ac:dyDescent="0.25">
      <c r="A179" s="155" t="s">
        <v>526</v>
      </c>
      <c r="B179" s="47" t="s">
        <v>357</v>
      </c>
      <c r="C179" s="183">
        <f>SUM(C174:C178)</f>
        <v>1791.3724099999999</v>
      </c>
      <c r="E179" s="44"/>
      <c r="F179" s="184">
        <f>SUM(F174:F178)</f>
        <v>1</v>
      </c>
      <c r="G179" s="129"/>
      <c r="H179" s="142"/>
      <c r="L179" s="142"/>
      <c r="M179" s="142"/>
      <c r="N179" s="130"/>
    </row>
    <row r="180" spans="1:14" outlineLevel="1" x14ac:dyDescent="0.25">
      <c r="A180" s="155" t="s">
        <v>527</v>
      </c>
      <c r="B180" s="52" t="s">
        <v>528</v>
      </c>
      <c r="C180" s="179"/>
      <c r="E180" s="44"/>
      <c r="F180" s="182">
        <f t="shared" ref="F180:F187" si="13">IF($C$179=0,"",IF(C180="[for completion]","",C180/$C$179))</f>
        <v>0</v>
      </c>
      <c r="G180" s="129"/>
      <c r="H180" s="142"/>
      <c r="L180" s="142"/>
      <c r="M180" s="142"/>
      <c r="N180" s="130"/>
    </row>
    <row r="181" spans="1:14" s="52" customFormat="1" ht="30" customHeight="1" outlineLevel="1" x14ac:dyDescent="0.25">
      <c r="A181" s="155" t="s">
        <v>529</v>
      </c>
      <c r="B181" s="52" t="s">
        <v>530</v>
      </c>
      <c r="C181" s="193"/>
      <c r="F181" s="182">
        <f t="shared" si="13"/>
        <v>0</v>
      </c>
    </row>
    <row r="182" spans="1:14" ht="30" customHeight="1" outlineLevel="1" x14ac:dyDescent="0.25">
      <c r="A182" s="155" t="s">
        <v>531</v>
      </c>
      <c r="B182" s="52" t="s">
        <v>532</v>
      </c>
      <c r="C182" s="179"/>
      <c r="E182" s="44"/>
      <c r="F182" s="182">
        <f t="shared" si="13"/>
        <v>0</v>
      </c>
      <c r="G182" s="129"/>
      <c r="H182" s="142"/>
      <c r="L182" s="142"/>
      <c r="M182" s="142"/>
      <c r="N182" s="130"/>
    </row>
    <row r="183" spans="1:14" outlineLevel="1" x14ac:dyDescent="0.25">
      <c r="A183" s="155" t="s">
        <v>533</v>
      </c>
      <c r="B183" s="52" t="s">
        <v>534</v>
      </c>
      <c r="C183" s="179"/>
      <c r="E183" s="44"/>
      <c r="F183" s="182">
        <f t="shared" si="13"/>
        <v>0</v>
      </c>
      <c r="G183" s="129"/>
      <c r="H183" s="142"/>
      <c r="L183" s="142"/>
      <c r="M183" s="142"/>
      <c r="N183" s="130"/>
    </row>
    <row r="184" spans="1:14" s="52" customFormat="1" ht="30" customHeight="1" outlineLevel="1" x14ac:dyDescent="0.25">
      <c r="A184" s="155" t="s">
        <v>535</v>
      </c>
      <c r="B184" s="52" t="s">
        <v>536</v>
      </c>
      <c r="C184" s="193"/>
      <c r="F184" s="182">
        <f t="shared" si="13"/>
        <v>0</v>
      </c>
    </row>
    <row r="185" spans="1:14" ht="30" customHeight="1" outlineLevel="1" x14ac:dyDescent="0.25">
      <c r="A185" s="155" t="s">
        <v>537</v>
      </c>
      <c r="B185" s="52" t="s">
        <v>538</v>
      </c>
      <c r="C185" s="179"/>
      <c r="E185" s="44"/>
      <c r="F185" s="182">
        <f t="shared" si="13"/>
        <v>0</v>
      </c>
      <c r="G185" s="129"/>
      <c r="H185" s="142"/>
      <c r="L185" s="142"/>
      <c r="M185" s="142"/>
      <c r="N185" s="130"/>
    </row>
    <row r="186" spans="1:14" outlineLevel="1" x14ac:dyDescent="0.25">
      <c r="A186" s="155" t="s">
        <v>539</v>
      </c>
      <c r="B186" s="52" t="s">
        <v>540</v>
      </c>
      <c r="C186" s="179"/>
      <c r="E186" s="44"/>
      <c r="F186" s="182">
        <f t="shared" si="13"/>
        <v>0</v>
      </c>
      <c r="G186" s="129"/>
      <c r="H186" s="142"/>
      <c r="L186" s="142"/>
      <c r="M186" s="142"/>
      <c r="N186" s="130"/>
    </row>
    <row r="187" spans="1:14" outlineLevel="1" x14ac:dyDescent="0.25">
      <c r="A187" s="155" t="s">
        <v>541</v>
      </c>
      <c r="B187" s="52" t="s">
        <v>542</v>
      </c>
      <c r="C187" s="179"/>
      <c r="E187" s="44"/>
      <c r="F187" s="182">
        <f t="shared" si="13"/>
        <v>0</v>
      </c>
      <c r="G187" s="129"/>
      <c r="H187" s="142"/>
      <c r="L187" s="142"/>
      <c r="M187" s="142"/>
      <c r="N187" s="130"/>
    </row>
    <row r="188" spans="1:14" outlineLevel="1" x14ac:dyDescent="0.25">
      <c r="A188" s="155" t="s">
        <v>543</v>
      </c>
      <c r="B188" s="52"/>
      <c r="E188" s="44"/>
      <c r="F188" s="129"/>
      <c r="G188" s="129"/>
      <c r="H188" s="142"/>
      <c r="L188" s="142"/>
      <c r="M188" s="142"/>
      <c r="N188" s="130"/>
    </row>
    <row r="189" spans="1:14" outlineLevel="1" x14ac:dyDescent="0.25">
      <c r="A189" s="155" t="s">
        <v>544</v>
      </c>
      <c r="B189" s="52"/>
      <c r="E189" s="44"/>
      <c r="F189" s="129"/>
      <c r="G189" s="129"/>
      <c r="H189" s="142"/>
      <c r="L189" s="142"/>
      <c r="M189" s="142"/>
      <c r="N189" s="130"/>
    </row>
    <row r="190" spans="1:14" outlineLevel="1" x14ac:dyDescent="0.25">
      <c r="A190" s="155" t="s">
        <v>545</v>
      </c>
      <c r="B190" s="52"/>
      <c r="E190" s="44"/>
      <c r="F190" s="129"/>
      <c r="G190" s="129"/>
      <c r="H190" s="142"/>
      <c r="L190" s="142"/>
      <c r="M190" s="142"/>
      <c r="N190" s="130"/>
    </row>
    <row r="191" spans="1:14" outlineLevel="1" x14ac:dyDescent="0.25">
      <c r="A191" s="155" t="s">
        <v>546</v>
      </c>
      <c r="B191" s="117"/>
      <c r="E191" s="44"/>
      <c r="F191" s="129"/>
      <c r="G191" s="129"/>
      <c r="H191" s="142"/>
      <c r="L191" s="142"/>
      <c r="M191" s="142"/>
      <c r="N191" s="130"/>
    </row>
    <row r="192" spans="1:14" ht="15" customHeight="1" x14ac:dyDescent="0.25">
      <c r="A192" s="114"/>
      <c r="B192" s="89" t="s">
        <v>547</v>
      </c>
      <c r="C192" s="114" t="s">
        <v>314</v>
      </c>
      <c r="D192" s="114"/>
      <c r="E192" s="91"/>
      <c r="F192" s="90" t="s">
        <v>516</v>
      </c>
      <c r="G192" s="90"/>
      <c r="H192" s="142"/>
      <c r="L192" s="142"/>
      <c r="M192" s="142"/>
      <c r="N192" s="130"/>
    </row>
    <row r="193" spans="1:14" x14ac:dyDescent="0.25">
      <c r="A193" s="155" t="s">
        <v>548</v>
      </c>
      <c r="B193" s="141" t="s">
        <v>549</v>
      </c>
      <c r="C193" s="178">
        <v>1791.3724099999999</v>
      </c>
      <c r="E193" s="128"/>
      <c r="F193" s="182">
        <f t="shared" ref="F193:F206" si="14">IF($C$208=0,"",IF(C193="[for completion]","",C193/$C$208))</f>
        <v>1</v>
      </c>
      <c r="G193" s="129"/>
      <c r="H193" s="142"/>
      <c r="L193" s="142"/>
      <c r="M193" s="142"/>
      <c r="N193" s="130"/>
    </row>
    <row r="194" spans="1:14" x14ac:dyDescent="0.25">
      <c r="A194" s="155" t="s">
        <v>550</v>
      </c>
      <c r="B194" s="141" t="s">
        <v>551</v>
      </c>
      <c r="C194" s="178"/>
      <c r="E194" s="44"/>
      <c r="F194" s="182">
        <f t="shared" si="14"/>
        <v>0</v>
      </c>
      <c r="G194" s="44"/>
      <c r="H194" s="142"/>
      <c r="L194" s="142"/>
      <c r="M194" s="142"/>
      <c r="N194" s="130"/>
    </row>
    <row r="195" spans="1:14" x14ac:dyDescent="0.25">
      <c r="A195" s="155" t="s">
        <v>552</v>
      </c>
      <c r="B195" s="141" t="s">
        <v>553</v>
      </c>
      <c r="C195" s="178"/>
      <c r="E195" s="44"/>
      <c r="F195" s="182">
        <f t="shared" si="14"/>
        <v>0</v>
      </c>
      <c r="G195" s="44"/>
      <c r="H195" s="142"/>
      <c r="L195" s="142"/>
      <c r="M195" s="142"/>
      <c r="N195" s="130"/>
    </row>
    <row r="196" spans="1:14" x14ac:dyDescent="0.25">
      <c r="A196" s="155" t="s">
        <v>554</v>
      </c>
      <c r="B196" s="141" t="s">
        <v>555</v>
      </c>
      <c r="C196" s="178"/>
      <c r="E196" s="44"/>
      <c r="F196" s="182">
        <f t="shared" si="14"/>
        <v>0</v>
      </c>
      <c r="G196" s="44"/>
      <c r="H196" s="142"/>
      <c r="L196" s="142"/>
      <c r="M196" s="142"/>
      <c r="N196" s="130"/>
    </row>
    <row r="197" spans="1:14" x14ac:dyDescent="0.25">
      <c r="A197" s="155" t="s">
        <v>556</v>
      </c>
      <c r="B197" s="141" t="s">
        <v>557</v>
      </c>
      <c r="C197" s="178"/>
      <c r="E197" s="44"/>
      <c r="F197" s="182">
        <f t="shared" si="14"/>
        <v>0</v>
      </c>
      <c r="G197" s="44"/>
      <c r="H197" s="142"/>
      <c r="L197" s="142"/>
      <c r="M197" s="142"/>
      <c r="N197" s="130"/>
    </row>
    <row r="198" spans="1:14" x14ac:dyDescent="0.25">
      <c r="A198" s="155" t="s">
        <v>558</v>
      </c>
      <c r="B198" s="141" t="s">
        <v>559</v>
      </c>
      <c r="C198" s="178"/>
      <c r="E198" s="44"/>
      <c r="F198" s="182">
        <f t="shared" si="14"/>
        <v>0</v>
      </c>
      <c r="G198" s="44"/>
      <c r="H198" s="142"/>
      <c r="L198" s="142"/>
      <c r="M198" s="142"/>
      <c r="N198" s="130"/>
    </row>
    <row r="199" spans="1:14" x14ac:dyDescent="0.25">
      <c r="A199" s="155" t="s">
        <v>560</v>
      </c>
      <c r="B199" s="141" t="s">
        <v>561</v>
      </c>
      <c r="C199" s="178"/>
      <c r="E199" s="44"/>
      <c r="F199" s="182">
        <f t="shared" si="14"/>
        <v>0</v>
      </c>
      <c r="G199" s="44"/>
      <c r="H199" s="142"/>
      <c r="L199" s="142"/>
      <c r="M199" s="142"/>
      <c r="N199" s="130"/>
    </row>
    <row r="200" spans="1:14" x14ac:dyDescent="0.25">
      <c r="A200" s="155" t="s">
        <v>562</v>
      </c>
      <c r="B200" s="141" t="s">
        <v>563</v>
      </c>
      <c r="C200" s="178"/>
      <c r="E200" s="44"/>
      <c r="F200" s="182">
        <f t="shared" si="14"/>
        <v>0</v>
      </c>
      <c r="G200" s="44"/>
      <c r="H200" s="142"/>
      <c r="L200" s="142"/>
      <c r="M200" s="142"/>
      <c r="N200" s="130"/>
    </row>
    <row r="201" spans="1:14" x14ac:dyDescent="0.25">
      <c r="A201" s="155" t="s">
        <v>564</v>
      </c>
      <c r="B201" s="141" t="s">
        <v>565</v>
      </c>
      <c r="C201" s="178"/>
      <c r="E201" s="44"/>
      <c r="F201" s="182">
        <f t="shared" si="14"/>
        <v>0</v>
      </c>
      <c r="G201" s="44"/>
      <c r="H201" s="142"/>
      <c r="L201" s="142"/>
      <c r="M201" s="142"/>
      <c r="N201" s="130"/>
    </row>
    <row r="202" spans="1:14" x14ac:dyDescent="0.25">
      <c r="A202" s="155" t="s">
        <v>566</v>
      </c>
      <c r="B202" s="141" t="s">
        <v>567</v>
      </c>
      <c r="C202" s="178"/>
      <c r="E202" s="44"/>
      <c r="F202" s="182">
        <f t="shared" si="14"/>
        <v>0</v>
      </c>
      <c r="G202" s="44"/>
      <c r="H202" s="142"/>
      <c r="L202" s="142"/>
      <c r="M202" s="142"/>
      <c r="N202" s="130"/>
    </row>
    <row r="203" spans="1:14" x14ac:dyDescent="0.25">
      <c r="A203" s="155" t="s">
        <v>568</v>
      </c>
      <c r="B203" s="141" t="s">
        <v>569</v>
      </c>
      <c r="C203" s="178"/>
      <c r="E203" s="44"/>
      <c r="F203" s="182">
        <f t="shared" si="14"/>
        <v>0</v>
      </c>
      <c r="G203" s="44"/>
      <c r="H203" s="142"/>
      <c r="L203" s="142"/>
      <c r="M203" s="142"/>
      <c r="N203" s="130"/>
    </row>
    <row r="204" spans="1:14" x14ac:dyDescent="0.25">
      <c r="A204" s="155" t="s">
        <v>570</v>
      </c>
      <c r="B204" s="141" t="s">
        <v>571</v>
      </c>
      <c r="C204" s="178"/>
      <c r="E204" s="44"/>
      <c r="F204" s="182">
        <f t="shared" si="14"/>
        <v>0</v>
      </c>
      <c r="G204" s="44"/>
      <c r="H204" s="142"/>
      <c r="L204" s="142"/>
      <c r="M204" s="142"/>
      <c r="N204" s="130"/>
    </row>
    <row r="205" spans="1:14" x14ac:dyDescent="0.25">
      <c r="A205" s="155" t="s">
        <v>572</v>
      </c>
      <c r="B205" s="141" t="s">
        <v>573</v>
      </c>
      <c r="C205" s="178"/>
      <c r="E205" s="44"/>
      <c r="F205" s="182">
        <f t="shared" si="14"/>
        <v>0</v>
      </c>
      <c r="G205" s="44"/>
      <c r="H205" s="142"/>
      <c r="L205" s="142"/>
      <c r="M205" s="142"/>
      <c r="N205" s="130"/>
    </row>
    <row r="206" spans="1:14" x14ac:dyDescent="0.25">
      <c r="A206" s="155" t="s">
        <v>574</v>
      </c>
      <c r="B206" s="141" t="s">
        <v>355</v>
      </c>
      <c r="C206" s="178"/>
      <c r="E206" s="44"/>
      <c r="F206" s="182">
        <f t="shared" si="14"/>
        <v>0</v>
      </c>
      <c r="G206" s="44"/>
      <c r="H206" s="142"/>
      <c r="L206" s="142"/>
      <c r="M206" s="142"/>
      <c r="N206" s="130"/>
    </row>
    <row r="207" spans="1:14" x14ac:dyDescent="0.25">
      <c r="A207" s="155" t="s">
        <v>575</v>
      </c>
      <c r="B207" s="127" t="s">
        <v>576</v>
      </c>
      <c r="C207" s="178"/>
      <c r="E207" s="44"/>
      <c r="F207" s="182"/>
      <c r="G207" s="44"/>
      <c r="H207" s="142"/>
      <c r="L207" s="142"/>
      <c r="M207" s="142"/>
      <c r="N207" s="130"/>
    </row>
    <row r="208" spans="1:14" x14ac:dyDescent="0.25">
      <c r="A208" s="155" t="s">
        <v>577</v>
      </c>
      <c r="B208" s="47" t="s">
        <v>357</v>
      </c>
      <c r="C208" s="183">
        <f>SUM(C193:C206)</f>
        <v>1791.3724099999999</v>
      </c>
      <c r="D208" s="141"/>
      <c r="E208" s="44"/>
      <c r="F208" s="184">
        <f>SUM(F193:F206)</f>
        <v>1</v>
      </c>
      <c r="G208" s="44"/>
      <c r="H208" s="142"/>
      <c r="L208" s="142"/>
      <c r="M208" s="142"/>
      <c r="N208" s="130"/>
    </row>
    <row r="209" spans="1:14" outlineLevel="1" x14ac:dyDescent="0.25">
      <c r="A209" s="155" t="s">
        <v>578</v>
      </c>
      <c r="B209" s="117" t="s">
        <v>359</v>
      </c>
      <c r="C209" s="179"/>
      <c r="E209" s="44"/>
      <c r="F209" s="182">
        <f t="shared" ref="F209:F215" si="15">IF($C$208=0,"",IF(C209="[for completion]","",C209/$C$208))</f>
        <v>0</v>
      </c>
      <c r="G209" s="44"/>
      <c r="H209" s="142"/>
      <c r="L209" s="142"/>
      <c r="M209" s="142"/>
      <c r="N209" s="130"/>
    </row>
    <row r="210" spans="1:14" outlineLevel="1" x14ac:dyDescent="0.25">
      <c r="A210" s="155" t="s">
        <v>579</v>
      </c>
      <c r="B210" s="117" t="s">
        <v>359</v>
      </c>
      <c r="C210" s="179"/>
      <c r="E210" s="44"/>
      <c r="F210" s="182">
        <f t="shared" si="15"/>
        <v>0</v>
      </c>
      <c r="G210" s="44"/>
      <c r="H210" s="142"/>
      <c r="L210" s="142"/>
      <c r="M210" s="142"/>
      <c r="N210" s="130"/>
    </row>
    <row r="211" spans="1:14" outlineLevel="1" x14ac:dyDescent="0.25">
      <c r="A211" s="155" t="s">
        <v>580</v>
      </c>
      <c r="B211" s="117" t="s">
        <v>359</v>
      </c>
      <c r="C211" s="179"/>
      <c r="E211" s="44"/>
      <c r="F211" s="182">
        <f t="shared" si="15"/>
        <v>0</v>
      </c>
      <c r="G211" s="44"/>
      <c r="H211" s="142"/>
      <c r="L211" s="142"/>
      <c r="M211" s="142"/>
      <c r="N211" s="130"/>
    </row>
    <row r="212" spans="1:14" outlineLevel="1" x14ac:dyDescent="0.25">
      <c r="A212" s="155" t="s">
        <v>581</v>
      </c>
      <c r="B212" s="117" t="s">
        <v>359</v>
      </c>
      <c r="C212" s="179"/>
      <c r="E212" s="44"/>
      <c r="F212" s="182">
        <f t="shared" si="15"/>
        <v>0</v>
      </c>
      <c r="G212" s="44"/>
      <c r="H212" s="142"/>
      <c r="L212" s="142"/>
      <c r="M212" s="142"/>
      <c r="N212" s="130"/>
    </row>
    <row r="213" spans="1:14" outlineLevel="1" x14ac:dyDescent="0.25">
      <c r="A213" s="155" t="s">
        <v>582</v>
      </c>
      <c r="B213" s="117" t="s">
        <v>359</v>
      </c>
      <c r="C213" s="179"/>
      <c r="E213" s="44"/>
      <c r="F213" s="182">
        <f t="shared" si="15"/>
        <v>0</v>
      </c>
      <c r="G213" s="44"/>
      <c r="H213" s="142"/>
      <c r="L213" s="142"/>
      <c r="M213" s="142"/>
      <c r="N213" s="130"/>
    </row>
    <row r="214" spans="1:14" outlineLevel="1" x14ac:dyDescent="0.25">
      <c r="A214" s="155" t="s">
        <v>583</v>
      </c>
      <c r="B214" s="117" t="s">
        <v>359</v>
      </c>
      <c r="C214" s="179"/>
      <c r="E214" s="44"/>
      <c r="F214" s="182">
        <f t="shared" si="15"/>
        <v>0</v>
      </c>
      <c r="G214" s="44"/>
      <c r="H214" s="142"/>
      <c r="L214" s="142"/>
      <c r="M214" s="142"/>
      <c r="N214" s="130"/>
    </row>
    <row r="215" spans="1:14" outlineLevel="1" x14ac:dyDescent="0.25">
      <c r="A215" s="155" t="s">
        <v>584</v>
      </c>
      <c r="B215" s="117" t="s">
        <v>359</v>
      </c>
      <c r="C215" s="179"/>
      <c r="E215" s="44"/>
      <c r="F215" s="182">
        <f t="shared" si="15"/>
        <v>0</v>
      </c>
      <c r="G215" s="44"/>
      <c r="H215" s="142"/>
      <c r="L215" s="142"/>
      <c r="M215" s="142"/>
      <c r="N215" s="130"/>
    </row>
    <row r="216" spans="1:14" ht="15" customHeight="1" x14ac:dyDescent="0.25">
      <c r="A216" s="114"/>
      <c r="B216" s="89" t="s">
        <v>585</v>
      </c>
      <c r="C216" s="114" t="s">
        <v>314</v>
      </c>
      <c r="D216" s="114"/>
      <c r="E216" s="91"/>
      <c r="F216" s="90" t="s">
        <v>345</v>
      </c>
      <c r="G216" s="90" t="s">
        <v>586</v>
      </c>
      <c r="H216" s="142"/>
      <c r="L216" s="142"/>
      <c r="M216" s="142"/>
      <c r="N216" s="130"/>
    </row>
    <row r="217" spans="1:14" x14ac:dyDescent="0.25">
      <c r="A217" s="155" t="s">
        <v>587</v>
      </c>
      <c r="B217" s="120" t="s">
        <v>588</v>
      </c>
      <c r="C217" s="178">
        <v>480.37241</v>
      </c>
      <c r="E217" s="50"/>
      <c r="F217" s="182">
        <f>IF($C$38=0,"",IF(C217="[for completion]","",IF(C217="","",C217/$C$38)))</f>
        <v>3.3363971763264264E-2</v>
      </c>
      <c r="G217" s="182">
        <f>IF($C$39=0,"",IF(C217="[for completion]","",IF(C217="","",C217/$C$39)))</f>
        <v>3.6951723846153847E-2</v>
      </c>
      <c r="H217" s="142"/>
      <c r="L217" s="142"/>
      <c r="M217" s="142"/>
      <c r="N217" s="130"/>
    </row>
    <row r="218" spans="1:14" x14ac:dyDescent="0.25">
      <c r="A218" s="155" t="s">
        <v>589</v>
      </c>
      <c r="B218" s="120" t="s">
        <v>590</v>
      </c>
      <c r="C218" s="178">
        <v>1311</v>
      </c>
      <c r="E218" s="50"/>
      <c r="F218" s="182">
        <f>IF($C$38=0,"",IF(C218="[for completion]","",IF(C218="","",C218/$C$38)))</f>
        <v>9.1054702707924984E-2</v>
      </c>
      <c r="G218" s="182">
        <f>IF($C$39=0,"",IF(C218="[for completion]","",IF(C218="","",C218/$C$39)))</f>
        <v>0.10084615384615385</v>
      </c>
      <c r="H218" s="142"/>
      <c r="L218" s="142"/>
      <c r="M218" s="142"/>
      <c r="N218" s="130"/>
    </row>
    <row r="219" spans="1:14" x14ac:dyDescent="0.25">
      <c r="A219" s="155" t="s">
        <v>591</v>
      </c>
      <c r="B219" s="120" t="s">
        <v>355</v>
      </c>
      <c r="C219" s="178"/>
      <c r="E219" s="50"/>
      <c r="F219" s="182" t="str">
        <f>IF($C$38=0,"",IF(C219="[for completion]","",IF(C219="","",C219/$C$38)))</f>
        <v/>
      </c>
      <c r="G219" s="182" t="str">
        <f>IF($C$39=0,"",IF(C219="[for completion]","",IF(C219="","",C219/$C$39)))</f>
        <v/>
      </c>
      <c r="H219" s="142"/>
      <c r="L219" s="142"/>
      <c r="M219" s="142"/>
      <c r="N219" s="130"/>
    </row>
    <row r="220" spans="1:14" x14ac:dyDescent="0.25">
      <c r="A220" s="155" t="s">
        <v>592</v>
      </c>
      <c r="B220" s="47" t="s">
        <v>357</v>
      </c>
      <c r="C220" s="179">
        <f>SUM(C217:C219)</f>
        <v>1791.3724099999999</v>
      </c>
      <c r="E220" s="50"/>
      <c r="F220" s="181">
        <f>SUM(F217:F219)</f>
        <v>0.12441867447118925</v>
      </c>
      <c r="G220" s="181">
        <f>SUM(G217:G219)</f>
        <v>0.1377978776923077</v>
      </c>
      <c r="H220" s="142"/>
      <c r="L220" s="142"/>
      <c r="M220" s="142"/>
      <c r="N220" s="130"/>
    </row>
    <row r="221" spans="1:14" outlineLevel="1" x14ac:dyDescent="0.25">
      <c r="A221" s="155" t="s">
        <v>593</v>
      </c>
      <c r="B221" s="117" t="s">
        <v>359</v>
      </c>
      <c r="C221" s="179"/>
      <c r="E221" s="50"/>
      <c r="F221" s="182" t="str">
        <f t="shared" ref="F221:F227" si="16">IF($C$38=0,"",IF(C221="[for completion]","",IF(C221="","",C221/$C$38)))</f>
        <v/>
      </c>
      <c r="G221" s="182" t="str">
        <f t="shared" ref="G221:G227" si="17">IF($C$39=0,"",IF(C221="[for completion]","",IF(C221="","",C221/$C$39)))</f>
        <v/>
      </c>
      <c r="H221" s="142"/>
      <c r="L221" s="142"/>
      <c r="M221" s="142"/>
      <c r="N221" s="130"/>
    </row>
    <row r="222" spans="1:14" outlineLevel="1" x14ac:dyDescent="0.25">
      <c r="A222" s="155" t="s">
        <v>594</v>
      </c>
      <c r="B222" s="117" t="s">
        <v>359</v>
      </c>
      <c r="C222" s="179"/>
      <c r="E222" s="50"/>
      <c r="F222" s="182" t="str">
        <f t="shared" si="16"/>
        <v/>
      </c>
      <c r="G222" s="182" t="str">
        <f t="shared" si="17"/>
        <v/>
      </c>
      <c r="H222" s="142"/>
      <c r="L222" s="142"/>
      <c r="M222" s="142"/>
      <c r="N222" s="130"/>
    </row>
    <row r="223" spans="1:14" outlineLevel="1" x14ac:dyDescent="0.25">
      <c r="A223" s="155" t="s">
        <v>595</v>
      </c>
      <c r="B223" s="117" t="s">
        <v>359</v>
      </c>
      <c r="C223" s="179"/>
      <c r="E223" s="50"/>
      <c r="F223" s="182" t="str">
        <f t="shared" si="16"/>
        <v/>
      </c>
      <c r="G223" s="182" t="str">
        <f t="shared" si="17"/>
        <v/>
      </c>
      <c r="H223" s="142"/>
      <c r="L223" s="142"/>
      <c r="M223" s="142"/>
      <c r="N223" s="130"/>
    </row>
    <row r="224" spans="1:14" outlineLevel="1" x14ac:dyDescent="0.25">
      <c r="A224" s="155" t="s">
        <v>596</v>
      </c>
      <c r="B224" s="117" t="s">
        <v>359</v>
      </c>
      <c r="C224" s="179"/>
      <c r="E224" s="50"/>
      <c r="F224" s="182" t="str">
        <f t="shared" si="16"/>
        <v/>
      </c>
      <c r="G224" s="182" t="str">
        <f t="shared" si="17"/>
        <v/>
      </c>
      <c r="H224" s="142"/>
      <c r="L224" s="142"/>
      <c r="M224" s="142"/>
      <c r="N224" s="130"/>
    </row>
    <row r="225" spans="1:13" outlineLevel="1" x14ac:dyDescent="0.25">
      <c r="A225" s="155" t="s">
        <v>597</v>
      </c>
      <c r="B225" s="117" t="s">
        <v>359</v>
      </c>
      <c r="C225" s="179"/>
      <c r="E225" s="50"/>
      <c r="F225" s="182" t="str">
        <f t="shared" si="16"/>
        <v/>
      </c>
      <c r="G225" s="182" t="str">
        <f t="shared" si="17"/>
        <v/>
      </c>
      <c r="H225" s="142"/>
      <c r="L225" s="142"/>
      <c r="M225" s="142"/>
    </row>
    <row r="226" spans="1:13" outlineLevel="1" x14ac:dyDescent="0.25">
      <c r="A226" s="155" t="s">
        <v>598</v>
      </c>
      <c r="B226" s="117" t="s">
        <v>359</v>
      </c>
      <c r="C226" s="179"/>
      <c r="E226" s="141"/>
      <c r="F226" s="182" t="str">
        <f t="shared" si="16"/>
        <v/>
      </c>
      <c r="G226" s="182" t="str">
        <f t="shared" si="17"/>
        <v/>
      </c>
      <c r="H226" s="142"/>
      <c r="L226" s="142"/>
      <c r="M226" s="142"/>
    </row>
    <row r="227" spans="1:13" outlineLevel="1" x14ac:dyDescent="0.25">
      <c r="A227" s="155" t="s">
        <v>599</v>
      </c>
      <c r="B227" s="117" t="s">
        <v>359</v>
      </c>
      <c r="C227" s="179"/>
      <c r="E227" s="50"/>
      <c r="F227" s="182" t="str">
        <f t="shared" si="16"/>
        <v/>
      </c>
      <c r="G227" s="182" t="str">
        <f t="shared" si="17"/>
        <v/>
      </c>
      <c r="H227" s="142"/>
      <c r="L227" s="142"/>
      <c r="M227" s="142"/>
    </row>
    <row r="228" spans="1:13" ht="15" customHeight="1" x14ac:dyDescent="0.25">
      <c r="A228" s="114"/>
      <c r="B228" s="89" t="s">
        <v>600</v>
      </c>
      <c r="C228" s="114"/>
      <c r="D228" s="114"/>
      <c r="E228" s="91"/>
      <c r="F228" s="90"/>
      <c r="G228" s="90"/>
      <c r="H228" s="142"/>
      <c r="L228" s="142"/>
      <c r="M228" s="142"/>
    </row>
    <row r="229" spans="1:13" ht="30" customHeight="1" x14ac:dyDescent="0.25">
      <c r="A229" s="155" t="s">
        <v>601</v>
      </c>
      <c r="B229" s="141" t="s">
        <v>602</v>
      </c>
      <c r="C229" s="176"/>
      <c r="H229" s="142"/>
      <c r="L229" s="142"/>
      <c r="M229" s="142"/>
    </row>
    <row r="230" spans="1:13" ht="15" customHeight="1" x14ac:dyDescent="0.25">
      <c r="A230" s="114"/>
      <c r="B230" s="89" t="s">
        <v>603</v>
      </c>
      <c r="C230" s="114"/>
      <c r="D230" s="114"/>
      <c r="E230" s="91"/>
      <c r="F230" s="90"/>
      <c r="G230" s="90"/>
      <c r="H230" s="142"/>
      <c r="L230" s="142"/>
      <c r="M230" s="142"/>
    </row>
    <row r="231" spans="1:13" x14ac:dyDescent="0.25">
      <c r="A231" s="155" t="s">
        <v>604</v>
      </c>
      <c r="B231" s="155" t="s">
        <v>605</v>
      </c>
      <c r="C231" s="178" t="s">
        <v>321</v>
      </c>
      <c r="E231" s="141"/>
      <c r="H231" s="142"/>
      <c r="L231" s="142"/>
      <c r="M231" s="142"/>
    </row>
    <row r="232" spans="1:13" x14ac:dyDescent="0.25">
      <c r="A232" s="155" t="s">
        <v>606</v>
      </c>
      <c r="B232" s="173" t="s">
        <v>607</v>
      </c>
      <c r="C232" s="178" t="s">
        <v>608</v>
      </c>
      <c r="E232" s="141"/>
      <c r="H232" s="142"/>
      <c r="L232" s="142"/>
      <c r="M232" s="142"/>
    </row>
    <row r="233" spans="1:13" x14ac:dyDescent="0.25">
      <c r="A233" s="155" t="s">
        <v>609</v>
      </c>
      <c r="B233" s="173" t="s">
        <v>610</v>
      </c>
      <c r="C233" s="178" t="s">
        <v>611</v>
      </c>
      <c r="E233" s="141"/>
      <c r="H233" s="142"/>
      <c r="L233" s="142"/>
      <c r="M233" s="142"/>
    </row>
    <row r="234" spans="1:13" outlineLevel="1" x14ac:dyDescent="0.25">
      <c r="A234" s="155" t="s">
        <v>612</v>
      </c>
      <c r="B234" s="115" t="s">
        <v>613</v>
      </c>
      <c r="C234" s="183"/>
      <c r="D234" s="141"/>
      <c r="E234" s="141"/>
      <c r="H234" s="142"/>
      <c r="L234" s="142"/>
      <c r="M234" s="142"/>
    </row>
    <row r="235" spans="1:13" outlineLevel="1" x14ac:dyDescent="0.25">
      <c r="A235" s="155" t="s">
        <v>614</v>
      </c>
      <c r="B235" s="115" t="s">
        <v>615</v>
      </c>
      <c r="C235" s="183"/>
      <c r="D235" s="141"/>
      <c r="E235" s="141"/>
      <c r="H235" s="142"/>
      <c r="L235" s="142"/>
      <c r="M235" s="142"/>
    </row>
    <row r="236" spans="1:13" outlineLevel="1" x14ac:dyDescent="0.25">
      <c r="A236" s="155" t="s">
        <v>616</v>
      </c>
      <c r="B236" s="115" t="s">
        <v>617</v>
      </c>
      <c r="C236" s="141"/>
      <c r="D236" s="141"/>
      <c r="E236" s="141"/>
      <c r="H236" s="142"/>
      <c r="L236" s="142"/>
      <c r="M236" s="142"/>
    </row>
    <row r="237" spans="1:13" outlineLevel="1" x14ac:dyDescent="0.25">
      <c r="A237" s="155" t="s">
        <v>618</v>
      </c>
      <c r="C237" s="141"/>
      <c r="D237" s="141"/>
      <c r="E237" s="141"/>
      <c r="H237" s="142"/>
      <c r="L237" s="142"/>
      <c r="M237" s="142"/>
    </row>
    <row r="238" spans="1:13" outlineLevel="1" x14ac:dyDescent="0.25">
      <c r="A238" s="155" t="s">
        <v>619</v>
      </c>
      <c r="C238" s="141"/>
      <c r="D238" s="141"/>
      <c r="E238" s="141"/>
      <c r="H238" s="142"/>
      <c r="L238" s="142"/>
      <c r="M238" s="142"/>
    </row>
    <row r="239" spans="1:13" outlineLevel="1" x14ac:dyDescent="0.25">
      <c r="A239" s="114"/>
      <c r="B239" s="89" t="s">
        <v>620</v>
      </c>
      <c r="C239" s="114"/>
      <c r="D239" s="114"/>
      <c r="E239" s="91"/>
      <c r="F239" s="90"/>
      <c r="G239" s="90"/>
      <c r="H239" s="142"/>
    </row>
    <row r="240" spans="1:13" ht="30" customHeight="1" outlineLevel="1" x14ac:dyDescent="0.25">
      <c r="A240" s="155" t="s">
        <v>621</v>
      </c>
      <c r="B240" s="155" t="s">
        <v>622</v>
      </c>
      <c r="C240" s="155" t="s">
        <v>334</v>
      </c>
      <c r="H240" s="142"/>
    </row>
    <row r="241" spans="1:8" ht="30" customHeight="1" outlineLevel="1" x14ac:dyDescent="0.25">
      <c r="A241" s="155" t="s">
        <v>623</v>
      </c>
      <c r="B241" s="155" t="s">
        <v>624</v>
      </c>
      <c r="C241" s="176" t="s">
        <v>334</v>
      </c>
      <c r="H241" s="142"/>
    </row>
    <row r="242" spans="1:8" outlineLevel="1" x14ac:dyDescent="0.25">
      <c r="A242" s="155" t="s">
        <v>625</v>
      </c>
      <c r="B242" s="155" t="s">
        <v>626</v>
      </c>
      <c r="C242" s="176" t="s">
        <v>627</v>
      </c>
      <c r="H242" s="142"/>
    </row>
    <row r="243" spans="1:8" ht="45" customHeight="1" outlineLevel="1" x14ac:dyDescent="0.25">
      <c r="A243" s="155" t="s">
        <v>628</v>
      </c>
      <c r="B243" s="155" t="s">
        <v>629</v>
      </c>
      <c r="C243" s="155" t="s">
        <v>630</v>
      </c>
      <c r="H243" s="142"/>
    </row>
    <row r="244" spans="1:8" outlineLevel="1" x14ac:dyDescent="0.25">
      <c r="A244" s="155" t="s">
        <v>631</v>
      </c>
      <c r="H244" s="142"/>
    </row>
    <row r="245" spans="1:8" outlineLevel="1" x14ac:dyDescent="0.25">
      <c r="A245" s="155" t="s">
        <v>632</v>
      </c>
      <c r="H245" s="142"/>
    </row>
    <row r="246" spans="1:8" outlineLevel="1" x14ac:dyDescent="0.25">
      <c r="A246" s="155" t="s">
        <v>633</v>
      </c>
      <c r="H246" s="142"/>
    </row>
    <row r="247" spans="1:8" outlineLevel="1" x14ac:dyDescent="0.25">
      <c r="A247" s="155" t="s">
        <v>634</v>
      </c>
      <c r="H247" s="142"/>
    </row>
    <row r="248" spans="1:8" outlineLevel="1" x14ac:dyDescent="0.25">
      <c r="A248" s="155" t="s">
        <v>635</v>
      </c>
      <c r="H248" s="142"/>
    </row>
    <row r="249" spans="1:8" outlineLevel="1" x14ac:dyDescent="0.25">
      <c r="A249" s="155" t="s">
        <v>636</v>
      </c>
      <c r="H249" s="142"/>
    </row>
    <row r="250" spans="1:8" outlineLevel="1" x14ac:dyDescent="0.25">
      <c r="A250" s="155" t="s">
        <v>637</v>
      </c>
      <c r="H250" s="142"/>
    </row>
    <row r="251" spans="1:8" outlineLevel="1" x14ac:dyDescent="0.25">
      <c r="A251" s="155" t="s">
        <v>638</v>
      </c>
      <c r="H251" s="142"/>
    </row>
    <row r="252" spans="1:8" outlineLevel="1" x14ac:dyDescent="0.25">
      <c r="A252" s="155" t="s">
        <v>639</v>
      </c>
      <c r="H252" s="142"/>
    </row>
    <row r="253" spans="1:8" outlineLevel="1" x14ac:dyDescent="0.25">
      <c r="A253" s="155" t="s">
        <v>640</v>
      </c>
      <c r="H253" s="142"/>
    </row>
    <row r="254" spans="1:8" outlineLevel="1" x14ac:dyDescent="0.25">
      <c r="A254" s="155" t="s">
        <v>641</v>
      </c>
      <c r="H254" s="142"/>
    </row>
    <row r="255" spans="1:8" outlineLevel="1" x14ac:dyDescent="0.25">
      <c r="A255" s="155" t="s">
        <v>642</v>
      </c>
      <c r="H255" s="142"/>
    </row>
    <row r="256" spans="1:8" outlineLevel="1" x14ac:dyDescent="0.25">
      <c r="A256" s="155" t="s">
        <v>643</v>
      </c>
      <c r="H256" s="142"/>
    </row>
    <row r="257" spans="1:8" outlineLevel="1" x14ac:dyDescent="0.25">
      <c r="A257" s="155" t="s">
        <v>644</v>
      </c>
      <c r="H257" s="142"/>
    </row>
    <row r="258" spans="1:8" outlineLevel="1" x14ac:dyDescent="0.25">
      <c r="A258" s="155" t="s">
        <v>645</v>
      </c>
      <c r="H258" s="142"/>
    </row>
    <row r="259" spans="1:8" outlineLevel="1" x14ac:dyDescent="0.25">
      <c r="A259" s="155" t="s">
        <v>646</v>
      </c>
      <c r="H259" s="142"/>
    </row>
    <row r="260" spans="1:8" outlineLevel="1" x14ac:dyDescent="0.25">
      <c r="A260" s="155" t="s">
        <v>647</v>
      </c>
      <c r="H260" s="142"/>
    </row>
    <row r="261" spans="1:8" outlineLevel="1" x14ac:dyDescent="0.25">
      <c r="A261" s="155" t="s">
        <v>648</v>
      </c>
      <c r="H261" s="142"/>
    </row>
    <row r="262" spans="1:8" outlineLevel="1" x14ac:dyDescent="0.25">
      <c r="A262" s="155" t="s">
        <v>649</v>
      </c>
      <c r="H262" s="142"/>
    </row>
    <row r="263" spans="1:8" outlineLevel="1" x14ac:dyDescent="0.25">
      <c r="A263" s="155" t="s">
        <v>650</v>
      </c>
      <c r="H263" s="142"/>
    </row>
    <row r="264" spans="1:8" outlineLevel="1" x14ac:dyDescent="0.25">
      <c r="A264" s="155" t="s">
        <v>651</v>
      </c>
      <c r="H264" s="142"/>
    </row>
    <row r="265" spans="1:8" outlineLevel="1" x14ac:dyDescent="0.25">
      <c r="A265" s="155" t="s">
        <v>652</v>
      </c>
      <c r="H265" s="142"/>
    </row>
    <row r="266" spans="1:8" outlineLevel="1" x14ac:dyDescent="0.25">
      <c r="A266" s="155" t="s">
        <v>653</v>
      </c>
      <c r="H266" s="142"/>
    </row>
    <row r="267" spans="1:8" outlineLevel="1" x14ac:dyDescent="0.25">
      <c r="A267" s="155" t="s">
        <v>654</v>
      </c>
      <c r="H267" s="142"/>
    </row>
    <row r="268" spans="1:8" outlineLevel="1" x14ac:dyDescent="0.25">
      <c r="A268" s="155" t="s">
        <v>655</v>
      </c>
      <c r="H268" s="142"/>
    </row>
    <row r="269" spans="1:8" outlineLevel="1" x14ac:dyDescent="0.25">
      <c r="A269" s="155" t="s">
        <v>656</v>
      </c>
      <c r="H269" s="142"/>
    </row>
    <row r="270" spans="1:8" outlineLevel="1" x14ac:dyDescent="0.25">
      <c r="A270" s="155" t="s">
        <v>657</v>
      </c>
      <c r="H270" s="142"/>
    </row>
    <row r="271" spans="1:8" outlineLevel="1" x14ac:dyDescent="0.25">
      <c r="A271" s="155" t="s">
        <v>658</v>
      </c>
      <c r="H271" s="142"/>
    </row>
    <row r="272" spans="1:8" outlineLevel="1" x14ac:dyDescent="0.25">
      <c r="A272" s="155" t="s">
        <v>659</v>
      </c>
      <c r="H272" s="142"/>
    </row>
    <row r="273" spans="1:14" outlineLevel="1" x14ac:dyDescent="0.25">
      <c r="A273" s="155" t="s">
        <v>660</v>
      </c>
      <c r="H273" s="142"/>
    </row>
    <row r="274" spans="1:14" outlineLevel="1" x14ac:dyDescent="0.25">
      <c r="A274" s="155" t="s">
        <v>661</v>
      </c>
      <c r="H274" s="142"/>
    </row>
    <row r="275" spans="1:14" outlineLevel="1" x14ac:dyDescent="0.25">
      <c r="A275" s="155" t="s">
        <v>662</v>
      </c>
      <c r="H275" s="142"/>
    </row>
    <row r="276" spans="1:14" outlineLevel="1" x14ac:dyDescent="0.25">
      <c r="A276" s="155" t="s">
        <v>663</v>
      </c>
      <c r="H276" s="142"/>
    </row>
    <row r="277" spans="1:14" outlineLevel="1" x14ac:dyDescent="0.25">
      <c r="A277" s="155" t="s">
        <v>664</v>
      </c>
      <c r="H277" s="142"/>
    </row>
    <row r="278" spans="1:14" outlineLevel="1" x14ac:dyDescent="0.25">
      <c r="A278" s="155" t="s">
        <v>665</v>
      </c>
      <c r="H278" s="142"/>
    </row>
    <row r="279" spans="1:14" outlineLevel="1" x14ac:dyDescent="0.25">
      <c r="A279" s="155" t="s">
        <v>666</v>
      </c>
      <c r="H279" s="142"/>
    </row>
    <row r="280" spans="1:14" outlineLevel="1" x14ac:dyDescent="0.25">
      <c r="A280" s="155" t="s">
        <v>667</v>
      </c>
      <c r="H280" s="142"/>
    </row>
    <row r="281" spans="1:14" outlineLevel="1" x14ac:dyDescent="0.25">
      <c r="A281" s="155" t="s">
        <v>668</v>
      </c>
      <c r="H281" s="142"/>
    </row>
    <row r="282" spans="1:14" outlineLevel="1" x14ac:dyDescent="0.25">
      <c r="A282" s="155" t="s">
        <v>669</v>
      </c>
      <c r="H282" s="142"/>
    </row>
    <row r="283" spans="1:14" outlineLevel="1" x14ac:dyDescent="0.25">
      <c r="A283" s="155" t="s">
        <v>670</v>
      </c>
      <c r="H283" s="142"/>
    </row>
    <row r="284" spans="1:14" outlineLevel="1" x14ac:dyDescent="0.25">
      <c r="A284" s="155" t="s">
        <v>671</v>
      </c>
      <c r="H284" s="142"/>
    </row>
    <row r="285" spans="1:14" ht="37.5" customHeight="1" x14ac:dyDescent="0.25">
      <c r="A285" s="175"/>
      <c r="B285" s="175" t="s">
        <v>672</v>
      </c>
      <c r="C285" s="175" t="s">
        <v>673</v>
      </c>
      <c r="D285" s="175" t="s">
        <v>673</v>
      </c>
      <c r="E285" s="175"/>
      <c r="F285" s="87"/>
      <c r="G285" s="88"/>
      <c r="H285" s="142"/>
      <c r="I285" s="112"/>
      <c r="J285" s="112"/>
      <c r="K285" s="112"/>
      <c r="L285" s="112"/>
      <c r="M285" s="101"/>
    </row>
    <row r="286" spans="1:14" ht="18.75" customHeight="1" x14ac:dyDescent="0.25">
      <c r="A286" s="53" t="s">
        <v>674</v>
      </c>
      <c r="B286" s="54"/>
      <c r="C286" s="54"/>
      <c r="D286" s="54"/>
      <c r="E286" s="54"/>
      <c r="F286" s="55"/>
      <c r="G286" s="54"/>
      <c r="H286" s="142"/>
      <c r="I286" s="112"/>
      <c r="J286" s="112"/>
      <c r="K286" s="112"/>
      <c r="L286" s="112"/>
      <c r="M286" s="101"/>
    </row>
    <row r="287" spans="1:14" ht="18.75" customHeight="1" x14ac:dyDescent="0.25">
      <c r="A287" s="53" t="s">
        <v>675</v>
      </c>
      <c r="B287" s="54"/>
      <c r="C287" s="54"/>
      <c r="D287" s="54"/>
      <c r="E287" s="54"/>
      <c r="F287" s="55"/>
      <c r="G287" s="54"/>
      <c r="H287" s="142"/>
      <c r="I287" s="112"/>
      <c r="J287" s="112"/>
      <c r="K287" s="112"/>
      <c r="L287" s="112"/>
      <c r="M287" s="101"/>
    </row>
    <row r="288" spans="1:14" x14ac:dyDescent="0.25">
      <c r="A288" s="155" t="s">
        <v>676</v>
      </c>
      <c r="B288" s="115" t="s">
        <v>677</v>
      </c>
      <c r="C288" s="56">
        <f>ROW(B38)</f>
        <v>38</v>
      </c>
      <c r="D288" s="126"/>
      <c r="E288" s="126"/>
      <c r="F288" s="126"/>
      <c r="G288" s="126"/>
      <c r="H288" s="142"/>
      <c r="I288" s="115"/>
      <c r="J288" s="56"/>
      <c r="L288" s="126"/>
      <c r="M288" s="126"/>
      <c r="N288" s="126"/>
    </row>
    <row r="289" spans="1:14" x14ac:dyDescent="0.25">
      <c r="A289" s="155" t="s">
        <v>678</v>
      </c>
      <c r="B289" s="115" t="s">
        <v>679</v>
      </c>
      <c r="C289" s="56">
        <f>ROW(B39)</f>
        <v>39</v>
      </c>
      <c r="E289" s="126"/>
      <c r="F289" s="126"/>
      <c r="H289" s="142"/>
      <c r="I289" s="115"/>
      <c r="J289" s="56"/>
      <c r="L289" s="126"/>
      <c r="M289" s="126"/>
    </row>
    <row r="290" spans="1:14" x14ac:dyDescent="0.25">
      <c r="A290" s="155" t="s">
        <v>680</v>
      </c>
      <c r="B290" s="115" t="s">
        <v>681</v>
      </c>
      <c r="C290" s="56" t="str">
        <f ca="1">IF(ISREF(INDIRECT("'B1. HTT Mortgage Assets'!A1")),ROW('B1. HTT Mortgage Assets'!B43)&amp;" for Mortgage Assets","")</f>
        <v>43 for Mortgage Assets</v>
      </c>
      <c r="D290" s="56" t="str">
        <f ca="1">IF(ISREF(INDIRECT("'B2. HTT Public Sector Assets'!A1")),ROW('B2. HTT Public Sector Assets'!B48)&amp; " for Public Sector Assets","")</f>
        <v>48 for Public Sector Assets</v>
      </c>
      <c r="E290" s="57"/>
      <c r="F290" s="126"/>
      <c r="G290" s="57"/>
      <c r="H290" s="142"/>
      <c r="I290" s="115"/>
      <c r="J290" s="56"/>
      <c r="K290" s="56"/>
      <c r="L290" s="57"/>
      <c r="M290" s="126"/>
      <c r="N290" s="57"/>
    </row>
    <row r="291" spans="1:14" x14ac:dyDescent="0.25">
      <c r="A291" s="155" t="s">
        <v>682</v>
      </c>
      <c r="B291" s="115" t="s">
        <v>683</v>
      </c>
      <c r="C291" s="56">
        <f>ROW(B52)</f>
        <v>52</v>
      </c>
      <c r="H291" s="142"/>
      <c r="I291" s="115"/>
      <c r="J291" s="56"/>
    </row>
    <row r="292" spans="1:14" x14ac:dyDescent="0.25">
      <c r="A292" s="155" t="s">
        <v>684</v>
      </c>
      <c r="B292" s="115" t="s">
        <v>685</v>
      </c>
      <c r="C292" s="58" t="str">
        <f ca="1">IF(ISREF(INDIRECT("'B1. HTT Mortgage Assets'!A1")),ROW('B1. HTT Mortgage Assets'!B186)&amp;" for Residential Mortgage Assets","")</f>
        <v>186 for Residential Mortgage Assets</v>
      </c>
      <c r="D292" s="56" t="str">
        <f ca="1">IF(ISREF(INDIRECT("'B1. HTT Mortgage Assets'!A1")),ROW('B1. HTT Mortgage Assets'!B412 )&amp; " for Commercial Mortgage Assets","")</f>
        <v>412 for Commercial Mortgage Assets</v>
      </c>
      <c r="E292" s="57"/>
      <c r="F292" s="56" t="str">
        <f ca="1">IF(ISREF(INDIRECT("'B2. HTT Public Sector Assets'!A1")),ROW('B2. HTT Public Sector Assets'!B18)&amp; " for Public Sector Assets","")</f>
        <v>18 for Public Sector Assets</v>
      </c>
      <c r="G292" s="57"/>
      <c r="H292" s="142"/>
      <c r="I292" s="115"/>
      <c r="K292" s="56"/>
      <c r="L292" s="57"/>
      <c r="N292" s="57"/>
    </row>
    <row r="293" spans="1:14" x14ac:dyDescent="0.25">
      <c r="A293" s="155" t="s">
        <v>686</v>
      </c>
      <c r="B293" s="115" t="s">
        <v>687</v>
      </c>
      <c r="C293" s="56" t="str">
        <f ca="1">IF(ISREF(INDIRECT("'B1. HTT Mortgage Assets'!A1")),ROW('B1. HTT Mortgage Assets'!B149)&amp;" for Mortgage Assets","")</f>
        <v>149 for Mortgage Assets</v>
      </c>
      <c r="D293" s="56" t="str">
        <f ca="1">IF(ISREF(INDIRECT("'B2. HTT Public Sector Assets'!A1")),ROW('B2. HTT Public Sector Assets'!B129)&amp;" for Public Sector Assets","")</f>
        <v>129 for Public Sector Assets</v>
      </c>
      <c r="H293" s="142"/>
      <c r="I293" s="115"/>
      <c r="M293" s="57"/>
    </row>
    <row r="294" spans="1:14" x14ac:dyDescent="0.25">
      <c r="A294" s="155" t="s">
        <v>688</v>
      </c>
      <c r="B294" s="115" t="s">
        <v>689</v>
      </c>
      <c r="C294" s="56">
        <f>ROW(B111)</f>
        <v>111</v>
      </c>
      <c r="F294" s="57"/>
      <c r="H294" s="142"/>
      <c r="I294" s="115"/>
      <c r="J294" s="56"/>
      <c r="M294" s="57"/>
    </row>
    <row r="295" spans="1:14" x14ac:dyDescent="0.25">
      <c r="A295" s="155" t="s">
        <v>690</v>
      </c>
      <c r="B295" s="115" t="s">
        <v>691</v>
      </c>
      <c r="C295" s="56">
        <f>ROW(B163)</f>
        <v>163</v>
      </c>
      <c r="E295" s="57"/>
      <c r="F295" s="57"/>
      <c r="H295" s="142"/>
      <c r="I295" s="115"/>
      <c r="J295" s="56"/>
      <c r="L295" s="57"/>
      <c r="M295" s="57"/>
    </row>
    <row r="296" spans="1:14" x14ac:dyDescent="0.25">
      <c r="A296" s="155" t="s">
        <v>692</v>
      </c>
      <c r="B296" s="115" t="s">
        <v>693</v>
      </c>
      <c r="C296" s="56">
        <f>ROW(B137)</f>
        <v>137</v>
      </c>
      <c r="E296" s="57"/>
      <c r="F296" s="57"/>
      <c r="H296" s="142"/>
      <c r="I296" s="115"/>
      <c r="J296" s="56"/>
      <c r="L296" s="57"/>
      <c r="M296" s="57"/>
    </row>
    <row r="297" spans="1:14" ht="30" customHeight="1" x14ac:dyDescent="0.25">
      <c r="A297" s="155" t="s">
        <v>694</v>
      </c>
      <c r="B297" s="155" t="s">
        <v>695</v>
      </c>
      <c r="C297" s="56" t="str">
        <f>ROW('C. HTT Harmonised Glossary'!B17)&amp;" for Harmonised Glossary"</f>
        <v>17 for Harmonised Glossary</v>
      </c>
      <c r="E297" s="57"/>
      <c r="H297" s="142"/>
      <c r="J297" s="56"/>
      <c r="L297" s="57"/>
    </row>
    <row r="298" spans="1:14" x14ac:dyDescent="0.25">
      <c r="A298" s="155" t="s">
        <v>696</v>
      </c>
      <c r="B298" s="115" t="s">
        <v>697</v>
      </c>
      <c r="C298" s="56">
        <f>ROW(B65)</f>
        <v>65</v>
      </c>
      <c r="E298" s="57"/>
      <c r="H298" s="142"/>
      <c r="I298" s="115"/>
      <c r="J298" s="56"/>
      <c r="L298" s="57"/>
    </row>
    <row r="299" spans="1:14" x14ac:dyDescent="0.25">
      <c r="A299" s="155" t="s">
        <v>698</v>
      </c>
      <c r="B299" s="115" t="s">
        <v>699</v>
      </c>
      <c r="C299" s="56">
        <f>ROW(B88)</f>
        <v>88</v>
      </c>
      <c r="E299" s="57"/>
      <c r="H299" s="142"/>
      <c r="I299" s="115"/>
      <c r="J299" s="56"/>
      <c r="L299" s="57"/>
    </row>
    <row r="300" spans="1:14" x14ac:dyDescent="0.25">
      <c r="A300" s="155" t="s">
        <v>700</v>
      </c>
      <c r="B300" s="115" t="s">
        <v>701</v>
      </c>
      <c r="C300" s="56" t="str">
        <f ca="1">IF(ISREF(INDIRECT("'B1. HTT Mortgage Assets'!A1")),ROW('B1. HTT Mortgage Assets'!B179)&amp; " for Mortgage Assets","")</f>
        <v>179 for Mortgage Assets</v>
      </c>
      <c r="D300" s="56" t="str">
        <f ca="1">IF(ISREF(INDIRECT("'B2. HTT Public Sector Assets'!A1")),ROW('B2. HTT Public Sector Assets'!B166)&amp; " for Public Sector Assets","")</f>
        <v>166 for Public Sector Assets</v>
      </c>
      <c r="E300" s="57"/>
      <c r="H300" s="142"/>
      <c r="I300" s="115"/>
      <c r="J300" s="56"/>
      <c r="K300" s="56"/>
      <c r="L300" s="57"/>
    </row>
    <row r="301" spans="1:14" outlineLevel="1" x14ac:dyDescent="0.25">
      <c r="A301" s="155" t="s">
        <v>702</v>
      </c>
      <c r="B301" s="115"/>
      <c r="C301" s="56"/>
      <c r="D301" s="56"/>
      <c r="E301" s="57"/>
      <c r="H301" s="142"/>
      <c r="I301" s="115"/>
      <c r="J301" s="56"/>
      <c r="K301" s="56"/>
      <c r="L301" s="57"/>
    </row>
    <row r="302" spans="1:14" outlineLevel="1" x14ac:dyDescent="0.25">
      <c r="A302" s="155" t="s">
        <v>703</v>
      </c>
      <c r="B302" s="115"/>
      <c r="C302" s="56"/>
      <c r="D302" s="56"/>
      <c r="E302" s="57"/>
      <c r="H302" s="142"/>
      <c r="I302" s="115"/>
      <c r="J302" s="56"/>
      <c r="K302" s="56"/>
      <c r="L302" s="57"/>
    </row>
    <row r="303" spans="1:14" outlineLevel="1" x14ac:dyDescent="0.25">
      <c r="A303" s="155" t="s">
        <v>704</v>
      </c>
      <c r="B303" s="115"/>
      <c r="C303" s="56"/>
      <c r="D303" s="56"/>
      <c r="E303" s="57"/>
      <c r="H303" s="142"/>
      <c r="I303" s="115"/>
      <c r="J303" s="56"/>
      <c r="K303" s="56"/>
      <c r="L303" s="57"/>
    </row>
    <row r="304" spans="1:14" outlineLevel="1" x14ac:dyDescent="0.25">
      <c r="A304" s="155" t="s">
        <v>705</v>
      </c>
      <c r="B304" s="115"/>
      <c r="C304" s="56"/>
      <c r="D304" s="56"/>
      <c r="E304" s="57"/>
      <c r="H304" s="142"/>
      <c r="I304" s="115"/>
      <c r="J304" s="56"/>
      <c r="K304" s="56"/>
      <c r="L304" s="57"/>
    </row>
    <row r="305" spans="1:14" outlineLevel="1" x14ac:dyDescent="0.25">
      <c r="A305" s="155" t="s">
        <v>706</v>
      </c>
      <c r="B305" s="115"/>
      <c r="C305" s="56"/>
      <c r="D305" s="56"/>
      <c r="E305" s="57"/>
      <c r="H305" s="142"/>
      <c r="I305" s="115"/>
      <c r="J305" s="56"/>
      <c r="K305" s="56"/>
      <c r="L305" s="57"/>
      <c r="N305" s="130"/>
    </row>
    <row r="306" spans="1:14" outlineLevel="1" x14ac:dyDescent="0.25">
      <c r="A306" s="155" t="s">
        <v>707</v>
      </c>
      <c r="B306" s="115"/>
      <c r="C306" s="56"/>
      <c r="D306" s="56"/>
      <c r="E306" s="57"/>
      <c r="H306" s="142"/>
      <c r="I306" s="115"/>
      <c r="J306" s="56"/>
      <c r="K306" s="56"/>
      <c r="L306" s="57"/>
      <c r="N306" s="130"/>
    </row>
    <row r="307" spans="1:14" outlineLevel="1" x14ac:dyDescent="0.25">
      <c r="A307" s="155" t="s">
        <v>708</v>
      </c>
      <c r="B307" s="115"/>
      <c r="C307" s="56"/>
      <c r="D307" s="56"/>
      <c r="E307" s="57"/>
      <c r="H307" s="142"/>
      <c r="I307" s="115"/>
      <c r="J307" s="56"/>
      <c r="K307" s="56"/>
      <c r="L307" s="57"/>
      <c r="N307" s="130"/>
    </row>
    <row r="308" spans="1:14" outlineLevel="1" x14ac:dyDescent="0.25">
      <c r="A308" s="155" t="s">
        <v>709</v>
      </c>
      <c r="B308" s="115"/>
      <c r="C308" s="56"/>
      <c r="D308" s="56"/>
      <c r="E308" s="57"/>
      <c r="H308" s="142"/>
      <c r="I308" s="115"/>
      <c r="J308" s="56"/>
      <c r="K308" s="56"/>
      <c r="L308" s="57"/>
      <c r="N308" s="130"/>
    </row>
    <row r="309" spans="1:14" outlineLevel="1" x14ac:dyDescent="0.25">
      <c r="A309" s="155" t="s">
        <v>710</v>
      </c>
      <c r="B309" s="115"/>
      <c r="C309" s="56"/>
      <c r="D309" s="56"/>
      <c r="E309" s="57"/>
      <c r="H309" s="142"/>
      <c r="I309" s="115"/>
      <c r="J309" s="56"/>
      <c r="K309" s="56"/>
      <c r="L309" s="57"/>
      <c r="N309" s="130"/>
    </row>
    <row r="310" spans="1:14" outlineLevel="1" x14ac:dyDescent="0.25">
      <c r="A310" s="155" t="s">
        <v>711</v>
      </c>
      <c r="H310" s="142"/>
      <c r="N310" s="130"/>
    </row>
    <row r="311" spans="1:14" ht="37.5" customHeight="1" x14ac:dyDescent="0.25">
      <c r="A311" s="87"/>
      <c r="B311" s="175" t="s">
        <v>274</v>
      </c>
      <c r="C311" s="87"/>
      <c r="D311" s="87"/>
      <c r="E311" s="87"/>
      <c r="F311" s="87"/>
      <c r="G311" s="88"/>
      <c r="H311" s="142"/>
      <c r="I311" s="112"/>
      <c r="J311" s="101"/>
      <c r="K311" s="101"/>
      <c r="L311" s="101"/>
      <c r="M311" s="101"/>
      <c r="N311" s="130"/>
    </row>
    <row r="312" spans="1:14" x14ac:dyDescent="0.25">
      <c r="A312" s="155" t="s">
        <v>712</v>
      </c>
      <c r="B312" s="42" t="s">
        <v>713</v>
      </c>
      <c r="C312" s="155" t="s">
        <v>334</v>
      </c>
      <c r="H312" s="142"/>
      <c r="I312" s="42"/>
      <c r="J312" s="56"/>
      <c r="N312" s="130"/>
    </row>
    <row r="313" spans="1:14" outlineLevel="1" x14ac:dyDescent="0.25">
      <c r="A313" s="155" t="s">
        <v>714</v>
      </c>
      <c r="B313" s="42"/>
      <c r="C313" s="56"/>
      <c r="H313" s="142"/>
      <c r="I313" s="42"/>
      <c r="J313" s="56"/>
      <c r="N313" s="130"/>
    </row>
    <row r="314" spans="1:14" outlineLevel="1" x14ac:dyDescent="0.25">
      <c r="A314" s="155" t="s">
        <v>715</v>
      </c>
      <c r="B314" s="42"/>
      <c r="C314" s="56"/>
      <c r="H314" s="142"/>
      <c r="I314" s="42"/>
      <c r="J314" s="56"/>
      <c r="N314" s="130"/>
    </row>
    <row r="315" spans="1:14" outlineLevel="1" x14ac:dyDescent="0.25">
      <c r="A315" s="155" t="s">
        <v>716</v>
      </c>
      <c r="B315" s="42"/>
      <c r="C315" s="56"/>
      <c r="H315" s="142"/>
      <c r="I315" s="42"/>
      <c r="J315" s="56"/>
      <c r="N315" s="130"/>
    </row>
    <row r="316" spans="1:14" outlineLevel="1" x14ac:dyDescent="0.25">
      <c r="A316" s="155" t="s">
        <v>717</v>
      </c>
      <c r="B316" s="42"/>
      <c r="C316" s="56"/>
      <c r="H316" s="142"/>
      <c r="I316" s="42"/>
      <c r="J316" s="56"/>
      <c r="N316" s="130"/>
    </row>
    <row r="317" spans="1:14" outlineLevel="1" x14ac:dyDescent="0.25">
      <c r="A317" s="155" t="s">
        <v>718</v>
      </c>
      <c r="B317" s="42"/>
      <c r="C317" s="56"/>
      <c r="H317" s="142"/>
      <c r="I317" s="42"/>
      <c r="J317" s="56"/>
      <c r="N317" s="130"/>
    </row>
    <row r="318" spans="1:14" outlineLevel="1" x14ac:dyDescent="0.25">
      <c r="A318" s="155" t="s">
        <v>719</v>
      </c>
      <c r="B318" s="42"/>
      <c r="C318" s="56"/>
      <c r="H318" s="142"/>
      <c r="I318" s="42"/>
      <c r="J318" s="56"/>
      <c r="N318" s="130"/>
    </row>
    <row r="319" spans="1:14" ht="18.75" customHeight="1" x14ac:dyDescent="0.25">
      <c r="A319" s="87"/>
      <c r="B319" s="175" t="s">
        <v>275</v>
      </c>
      <c r="C319" s="87"/>
      <c r="D319" s="87"/>
      <c r="E319" s="87"/>
      <c r="F319" s="87"/>
      <c r="G319" s="88"/>
      <c r="H319" s="142"/>
      <c r="I319" s="112"/>
      <c r="J319" s="101"/>
      <c r="K319" s="101"/>
      <c r="L319" s="101"/>
      <c r="M319" s="101"/>
      <c r="N319" s="130"/>
    </row>
    <row r="320" spans="1:14" ht="15" customHeight="1" outlineLevel="1" x14ac:dyDescent="0.25">
      <c r="A320" s="114"/>
      <c r="B320" s="89" t="s">
        <v>720</v>
      </c>
      <c r="C320" s="114"/>
      <c r="D320" s="114"/>
      <c r="E320" s="91"/>
      <c r="F320" s="90"/>
      <c r="G320" s="90"/>
      <c r="H320" s="142"/>
      <c r="L320" s="142"/>
      <c r="M320" s="142"/>
      <c r="N320" s="130"/>
    </row>
    <row r="321" spans="1:14" outlineLevel="1" x14ac:dyDescent="0.25">
      <c r="A321" s="155" t="s">
        <v>721</v>
      </c>
      <c r="B321" s="115" t="s">
        <v>722</v>
      </c>
      <c r="C321" s="115"/>
      <c r="H321" s="142"/>
      <c r="I321" s="130"/>
      <c r="J321" s="130"/>
      <c r="K321" s="130"/>
      <c r="L321" s="130"/>
      <c r="M321" s="130"/>
      <c r="N321" s="130"/>
    </row>
    <row r="322" spans="1:14" outlineLevel="1" x14ac:dyDescent="0.25">
      <c r="A322" s="155" t="s">
        <v>723</v>
      </c>
      <c r="B322" s="115" t="s">
        <v>724</v>
      </c>
      <c r="C322" s="115"/>
      <c r="H322" s="142"/>
      <c r="I322" s="130"/>
      <c r="J322" s="130"/>
      <c r="K322" s="130"/>
      <c r="L322" s="130"/>
      <c r="M322" s="130"/>
      <c r="N322" s="130"/>
    </row>
    <row r="323" spans="1:14" outlineLevel="1" x14ac:dyDescent="0.25">
      <c r="A323" s="155" t="s">
        <v>725</v>
      </c>
      <c r="B323" s="115" t="s">
        <v>726</v>
      </c>
      <c r="C323" s="115"/>
      <c r="H323" s="142"/>
      <c r="I323" s="130"/>
      <c r="J323" s="130"/>
      <c r="K323" s="130"/>
      <c r="L323" s="130"/>
      <c r="M323" s="130"/>
      <c r="N323" s="130"/>
    </row>
    <row r="324" spans="1:14" outlineLevel="1" x14ac:dyDescent="0.25">
      <c r="A324" s="155" t="s">
        <v>727</v>
      </c>
      <c r="B324" s="115" t="s">
        <v>728</v>
      </c>
      <c r="H324" s="142"/>
      <c r="I324" s="130"/>
      <c r="J324" s="130"/>
      <c r="K324" s="130"/>
      <c r="L324" s="130"/>
      <c r="M324" s="130"/>
      <c r="N324" s="130"/>
    </row>
    <row r="325" spans="1:14" outlineLevel="1" x14ac:dyDescent="0.25">
      <c r="A325" s="155" t="s">
        <v>729</v>
      </c>
      <c r="B325" s="115" t="s">
        <v>730</v>
      </c>
      <c r="H325" s="142"/>
      <c r="I325" s="130"/>
      <c r="J325" s="130"/>
      <c r="K325" s="130"/>
      <c r="L325" s="130"/>
      <c r="M325" s="130"/>
      <c r="N325" s="130"/>
    </row>
    <row r="326" spans="1:14" outlineLevel="1" x14ac:dyDescent="0.25">
      <c r="A326" s="155" t="s">
        <v>731</v>
      </c>
      <c r="B326" s="115" t="s">
        <v>732</v>
      </c>
      <c r="H326" s="142"/>
      <c r="I326" s="130"/>
      <c r="J326" s="130"/>
      <c r="K326" s="130"/>
      <c r="L326" s="130"/>
      <c r="M326" s="130"/>
      <c r="N326" s="130"/>
    </row>
    <row r="327" spans="1:14" outlineLevel="1" x14ac:dyDescent="0.25">
      <c r="A327" s="155" t="s">
        <v>733</v>
      </c>
      <c r="B327" s="115" t="s">
        <v>734</v>
      </c>
      <c r="H327" s="142"/>
      <c r="I327" s="130"/>
      <c r="J327" s="130"/>
      <c r="K327" s="130"/>
      <c r="L327" s="130"/>
      <c r="M327" s="130"/>
      <c r="N327" s="130"/>
    </row>
    <row r="328" spans="1:14" outlineLevel="1" x14ac:dyDescent="0.25">
      <c r="A328" s="155" t="s">
        <v>735</v>
      </c>
      <c r="B328" s="115" t="s">
        <v>736</v>
      </c>
      <c r="H328" s="142"/>
      <c r="I328" s="130"/>
      <c r="J328" s="130"/>
      <c r="K328" s="130"/>
      <c r="L328" s="130"/>
      <c r="M328" s="130"/>
      <c r="N328" s="130"/>
    </row>
    <row r="329" spans="1:14" outlineLevel="1" x14ac:dyDescent="0.25">
      <c r="A329" s="155" t="s">
        <v>737</v>
      </c>
      <c r="B329" s="115" t="s">
        <v>738</v>
      </c>
      <c r="H329" s="142"/>
      <c r="I329" s="130"/>
      <c r="J329" s="130"/>
      <c r="K329" s="130"/>
      <c r="L329" s="130"/>
      <c r="M329" s="130"/>
      <c r="N329" s="130"/>
    </row>
    <row r="330" spans="1:14" outlineLevel="1" x14ac:dyDescent="0.25">
      <c r="A330" s="155" t="s">
        <v>739</v>
      </c>
      <c r="B330" s="117" t="s">
        <v>740</v>
      </c>
      <c r="H330" s="142"/>
      <c r="I330" s="130"/>
      <c r="J330" s="130"/>
      <c r="K330" s="130"/>
      <c r="L330" s="130"/>
      <c r="M330" s="130"/>
      <c r="N330" s="130"/>
    </row>
    <row r="331" spans="1:14" outlineLevel="1" x14ac:dyDescent="0.25">
      <c r="A331" s="155" t="s">
        <v>741</v>
      </c>
      <c r="B331" s="117" t="s">
        <v>740</v>
      </c>
      <c r="H331" s="142"/>
      <c r="I331" s="130"/>
      <c r="J331" s="130"/>
      <c r="K331" s="130"/>
      <c r="L331" s="130"/>
      <c r="M331" s="130"/>
      <c r="N331" s="130"/>
    </row>
    <row r="332" spans="1:14" outlineLevel="1" x14ac:dyDescent="0.25">
      <c r="A332" s="155" t="s">
        <v>742</v>
      </c>
      <c r="B332" s="117" t="s">
        <v>740</v>
      </c>
      <c r="H332" s="142"/>
      <c r="I332" s="130"/>
      <c r="J332" s="130"/>
      <c r="K332" s="130"/>
      <c r="L332" s="130"/>
      <c r="M332" s="130"/>
      <c r="N332" s="130"/>
    </row>
    <row r="333" spans="1:14" outlineLevel="1" x14ac:dyDescent="0.25">
      <c r="A333" s="155" t="s">
        <v>743</v>
      </c>
      <c r="B333" s="117" t="s">
        <v>740</v>
      </c>
      <c r="H333" s="142"/>
      <c r="I333" s="130"/>
      <c r="J333" s="130"/>
      <c r="K333" s="130"/>
      <c r="L333" s="130"/>
      <c r="M333" s="130"/>
      <c r="N333" s="130"/>
    </row>
    <row r="334" spans="1:14" outlineLevel="1" x14ac:dyDescent="0.25">
      <c r="A334" s="155" t="s">
        <v>744</v>
      </c>
      <c r="B334" s="117" t="s">
        <v>740</v>
      </c>
      <c r="H334" s="142"/>
      <c r="I334" s="130"/>
      <c r="J334" s="130"/>
      <c r="K334" s="130"/>
      <c r="L334" s="130"/>
      <c r="M334" s="130"/>
      <c r="N334" s="130"/>
    </row>
    <row r="335" spans="1:14" outlineLevel="1" x14ac:dyDescent="0.25">
      <c r="A335" s="155" t="s">
        <v>745</v>
      </c>
      <c r="B335" s="117" t="s">
        <v>740</v>
      </c>
      <c r="H335" s="142"/>
      <c r="I335" s="130"/>
      <c r="J335" s="130"/>
      <c r="K335" s="130"/>
      <c r="L335" s="130"/>
      <c r="M335" s="130"/>
      <c r="N335" s="130"/>
    </row>
    <row r="336" spans="1:14" outlineLevel="1" x14ac:dyDescent="0.25">
      <c r="A336" s="155" t="s">
        <v>746</v>
      </c>
      <c r="B336" s="117" t="s">
        <v>740</v>
      </c>
      <c r="H336" s="142"/>
      <c r="I336" s="130"/>
      <c r="J336" s="130"/>
      <c r="K336" s="130"/>
      <c r="L336" s="130"/>
      <c r="M336" s="130"/>
      <c r="N336" s="130"/>
    </row>
    <row r="337" spans="1:14" outlineLevel="1" x14ac:dyDescent="0.25">
      <c r="A337" s="155" t="s">
        <v>747</v>
      </c>
      <c r="B337" s="117" t="s">
        <v>740</v>
      </c>
      <c r="H337" s="142"/>
      <c r="I337" s="130"/>
      <c r="J337" s="130"/>
      <c r="K337" s="130"/>
      <c r="L337" s="130"/>
      <c r="M337" s="130"/>
      <c r="N337" s="130"/>
    </row>
    <row r="338" spans="1:14" outlineLevel="1" x14ac:dyDescent="0.25">
      <c r="A338" s="155" t="s">
        <v>748</v>
      </c>
      <c r="B338" s="117" t="s">
        <v>740</v>
      </c>
      <c r="H338" s="142"/>
      <c r="I338" s="130"/>
      <c r="J338" s="130"/>
      <c r="K338" s="130"/>
      <c r="L338" s="130"/>
      <c r="M338" s="130"/>
      <c r="N338" s="130"/>
    </row>
    <row r="339" spans="1:14" outlineLevel="1" x14ac:dyDescent="0.25">
      <c r="A339" s="155" t="s">
        <v>749</v>
      </c>
      <c r="B339" s="117" t="s">
        <v>740</v>
      </c>
      <c r="H339" s="142"/>
      <c r="I339" s="130"/>
      <c r="J339" s="130"/>
      <c r="K339" s="130"/>
      <c r="L339" s="130"/>
      <c r="M339" s="130"/>
      <c r="N339" s="130"/>
    </row>
    <row r="340" spans="1:14" outlineLevel="1" x14ac:dyDescent="0.25">
      <c r="A340" s="155" t="s">
        <v>750</v>
      </c>
      <c r="B340" s="117" t="s">
        <v>740</v>
      </c>
      <c r="H340" s="142"/>
      <c r="I340" s="130"/>
      <c r="J340" s="130"/>
      <c r="K340" s="130"/>
      <c r="L340" s="130"/>
      <c r="M340" s="130"/>
      <c r="N340" s="130"/>
    </row>
    <row r="341" spans="1:14" outlineLevel="1" x14ac:dyDescent="0.25">
      <c r="A341" s="155" t="s">
        <v>751</v>
      </c>
      <c r="B341" s="117" t="s">
        <v>740</v>
      </c>
      <c r="H341" s="142"/>
      <c r="I341" s="130"/>
      <c r="J341" s="130"/>
      <c r="K341" s="130"/>
      <c r="L341" s="130"/>
      <c r="M341" s="130"/>
      <c r="N341" s="130"/>
    </row>
    <row r="342" spans="1:14" outlineLevel="1" x14ac:dyDescent="0.25">
      <c r="A342" s="155" t="s">
        <v>752</v>
      </c>
      <c r="B342" s="117" t="s">
        <v>740</v>
      </c>
      <c r="H342" s="142"/>
      <c r="I342" s="130"/>
      <c r="J342" s="130"/>
      <c r="K342" s="130"/>
      <c r="L342" s="130"/>
      <c r="M342" s="130"/>
      <c r="N342" s="130"/>
    </row>
    <row r="343" spans="1:14" outlineLevel="1" x14ac:dyDescent="0.25">
      <c r="A343" s="155" t="s">
        <v>753</v>
      </c>
      <c r="B343" s="117" t="s">
        <v>740</v>
      </c>
      <c r="H343" s="142"/>
      <c r="I343" s="130"/>
      <c r="J343" s="130"/>
      <c r="K343" s="130"/>
      <c r="L343" s="130"/>
      <c r="M343" s="130"/>
      <c r="N343" s="130"/>
    </row>
    <row r="344" spans="1:14" outlineLevel="1" x14ac:dyDescent="0.25">
      <c r="A344" s="155" t="s">
        <v>754</v>
      </c>
      <c r="B344" s="117" t="s">
        <v>740</v>
      </c>
      <c r="H344" s="142"/>
      <c r="I344" s="130"/>
      <c r="J344" s="130"/>
      <c r="K344" s="130"/>
      <c r="L344" s="130"/>
      <c r="M344" s="130"/>
      <c r="N344" s="130"/>
    </row>
    <row r="345" spans="1:14" outlineLevel="1" x14ac:dyDescent="0.25">
      <c r="A345" s="155" t="s">
        <v>755</v>
      </c>
      <c r="B345" s="117" t="s">
        <v>740</v>
      </c>
      <c r="H345" s="142"/>
      <c r="I345" s="130"/>
      <c r="J345" s="130"/>
      <c r="K345" s="130"/>
      <c r="L345" s="130"/>
      <c r="M345" s="130"/>
      <c r="N345" s="130"/>
    </row>
    <row r="346" spans="1:14" outlineLevel="1" x14ac:dyDescent="0.25">
      <c r="A346" s="155" t="s">
        <v>756</v>
      </c>
      <c r="B346" s="117" t="s">
        <v>740</v>
      </c>
      <c r="H346" s="142"/>
      <c r="I346" s="130"/>
      <c r="J346" s="130"/>
      <c r="K346" s="130"/>
      <c r="L346" s="130"/>
      <c r="M346" s="130"/>
      <c r="N346" s="130"/>
    </row>
    <row r="347" spans="1:14" outlineLevel="1" x14ac:dyDescent="0.25">
      <c r="A347" s="155" t="s">
        <v>757</v>
      </c>
      <c r="B347" s="117" t="s">
        <v>740</v>
      </c>
      <c r="H347" s="142"/>
      <c r="I347" s="130"/>
      <c r="J347" s="130"/>
      <c r="K347" s="130"/>
      <c r="L347" s="130"/>
      <c r="M347" s="130"/>
      <c r="N347" s="130"/>
    </row>
    <row r="348" spans="1:14" outlineLevel="1" x14ac:dyDescent="0.25">
      <c r="A348" s="155" t="s">
        <v>758</v>
      </c>
      <c r="B348" s="117" t="s">
        <v>740</v>
      </c>
      <c r="H348" s="142"/>
      <c r="I348" s="130"/>
      <c r="J348" s="130"/>
      <c r="K348" s="130"/>
      <c r="L348" s="130"/>
      <c r="M348" s="130"/>
      <c r="N348" s="130"/>
    </row>
    <row r="349" spans="1:14" outlineLevel="1" x14ac:dyDescent="0.25">
      <c r="A349" s="155" t="s">
        <v>759</v>
      </c>
      <c r="B349" s="117" t="s">
        <v>740</v>
      </c>
      <c r="H349" s="142"/>
      <c r="I349" s="130"/>
      <c r="J349" s="130"/>
      <c r="K349" s="130"/>
      <c r="L349" s="130"/>
      <c r="M349" s="130"/>
      <c r="N349" s="130"/>
    </row>
    <row r="350" spans="1:14" outlineLevel="1" x14ac:dyDescent="0.25">
      <c r="A350" s="155" t="s">
        <v>760</v>
      </c>
      <c r="B350" s="117" t="s">
        <v>740</v>
      </c>
      <c r="H350" s="142"/>
      <c r="I350" s="130"/>
      <c r="J350" s="130"/>
      <c r="K350" s="130"/>
      <c r="L350" s="130"/>
      <c r="M350" s="130"/>
      <c r="N350" s="130"/>
    </row>
    <row r="351" spans="1:14" outlineLevel="1" x14ac:dyDescent="0.25">
      <c r="A351" s="155" t="s">
        <v>761</v>
      </c>
      <c r="B351" s="117" t="s">
        <v>740</v>
      </c>
      <c r="H351" s="142"/>
      <c r="I351" s="130"/>
      <c r="J351" s="130"/>
      <c r="K351" s="130"/>
      <c r="L351" s="130"/>
      <c r="M351" s="130"/>
      <c r="N351" s="130"/>
    </row>
    <row r="352" spans="1:14" outlineLevel="1" x14ac:dyDescent="0.25">
      <c r="A352" s="155" t="s">
        <v>762</v>
      </c>
      <c r="B352" s="117" t="s">
        <v>740</v>
      </c>
      <c r="H352" s="142"/>
      <c r="I352" s="130"/>
      <c r="J352" s="130"/>
      <c r="K352" s="130"/>
      <c r="L352" s="130"/>
      <c r="M352" s="130"/>
      <c r="N352" s="130"/>
    </row>
    <row r="353" spans="1:14" outlineLevel="1" x14ac:dyDescent="0.25">
      <c r="A353" s="155" t="s">
        <v>763</v>
      </c>
      <c r="B353" s="117" t="s">
        <v>740</v>
      </c>
      <c r="H353" s="142"/>
      <c r="I353" s="130"/>
      <c r="J353" s="130"/>
      <c r="K353" s="130"/>
      <c r="L353" s="130"/>
      <c r="M353" s="130"/>
      <c r="N353" s="130"/>
    </row>
    <row r="354" spans="1:14" outlineLevel="1" x14ac:dyDescent="0.25">
      <c r="A354" s="155" t="s">
        <v>764</v>
      </c>
      <c r="B354" s="117" t="s">
        <v>740</v>
      </c>
      <c r="H354" s="142"/>
      <c r="I354" s="130"/>
      <c r="J354" s="130"/>
      <c r="K354" s="130"/>
      <c r="L354" s="130"/>
      <c r="M354" s="130"/>
      <c r="N354" s="130"/>
    </row>
    <row r="355" spans="1:14" outlineLevel="1" x14ac:dyDescent="0.25">
      <c r="A355" s="155" t="s">
        <v>765</v>
      </c>
      <c r="B355" s="117" t="s">
        <v>740</v>
      </c>
      <c r="H355" s="142"/>
      <c r="I355" s="130"/>
      <c r="J355" s="130"/>
      <c r="K355" s="130"/>
      <c r="L355" s="130"/>
      <c r="M355" s="130"/>
      <c r="N355" s="130"/>
    </row>
    <row r="356" spans="1:14" outlineLevel="1" x14ac:dyDescent="0.25">
      <c r="A356" s="155" t="s">
        <v>766</v>
      </c>
      <c r="B356" s="117" t="s">
        <v>740</v>
      </c>
      <c r="H356" s="142"/>
      <c r="I356" s="130"/>
      <c r="J356" s="130"/>
      <c r="K356" s="130"/>
      <c r="L356" s="130"/>
      <c r="M356" s="130"/>
      <c r="N356" s="130"/>
    </row>
    <row r="357" spans="1:14" outlineLevel="1" x14ac:dyDescent="0.25">
      <c r="A357" s="155" t="s">
        <v>767</v>
      </c>
      <c r="B357" s="117" t="s">
        <v>740</v>
      </c>
      <c r="H357" s="142"/>
      <c r="I357" s="130"/>
      <c r="J357" s="130"/>
      <c r="K357" s="130"/>
      <c r="L357" s="130"/>
      <c r="M357" s="130"/>
      <c r="N357" s="130"/>
    </row>
    <row r="358" spans="1:14" outlineLevel="1" x14ac:dyDescent="0.25">
      <c r="A358" s="155" t="s">
        <v>768</v>
      </c>
      <c r="B358" s="117" t="s">
        <v>740</v>
      </c>
      <c r="H358" s="142"/>
      <c r="I358" s="130"/>
      <c r="J358" s="130"/>
      <c r="K358" s="130"/>
      <c r="L358" s="130"/>
      <c r="M358" s="130"/>
      <c r="N358" s="130"/>
    </row>
    <row r="359" spans="1:14" outlineLevel="1" x14ac:dyDescent="0.25">
      <c r="A359" s="155" t="s">
        <v>769</v>
      </c>
      <c r="B359" s="117" t="s">
        <v>740</v>
      </c>
      <c r="H359" s="142"/>
      <c r="I359" s="130"/>
      <c r="J359" s="130"/>
      <c r="K359" s="130"/>
      <c r="L359" s="130"/>
      <c r="M359" s="130"/>
      <c r="N359" s="130"/>
    </row>
    <row r="360" spans="1:14" outlineLevel="1" x14ac:dyDescent="0.25">
      <c r="A360" s="155" t="s">
        <v>770</v>
      </c>
      <c r="B360" s="117" t="s">
        <v>740</v>
      </c>
      <c r="H360" s="142"/>
      <c r="I360" s="130"/>
      <c r="J360" s="130"/>
      <c r="K360" s="130"/>
      <c r="L360" s="130"/>
      <c r="M360" s="130"/>
      <c r="N360" s="130"/>
    </row>
    <row r="361" spans="1:14" outlineLevel="1" x14ac:dyDescent="0.25">
      <c r="A361" s="155" t="s">
        <v>771</v>
      </c>
      <c r="B361" s="117" t="s">
        <v>740</v>
      </c>
      <c r="H361" s="142"/>
      <c r="I361" s="130"/>
      <c r="J361" s="130"/>
      <c r="K361" s="130"/>
      <c r="L361" s="130"/>
      <c r="M361" s="130"/>
      <c r="N361" s="130"/>
    </row>
    <row r="362" spans="1:14" outlineLevel="1" x14ac:dyDescent="0.25">
      <c r="A362" s="155" t="s">
        <v>772</v>
      </c>
      <c r="B362" s="117" t="s">
        <v>740</v>
      </c>
      <c r="H362" s="142"/>
      <c r="I362" s="130"/>
      <c r="J362" s="130"/>
      <c r="K362" s="130"/>
      <c r="L362" s="130"/>
      <c r="M362" s="130"/>
      <c r="N362" s="130"/>
    </row>
    <row r="363" spans="1:14" outlineLevel="1" x14ac:dyDescent="0.25">
      <c r="A363" s="155" t="s">
        <v>773</v>
      </c>
      <c r="B363" s="117" t="s">
        <v>740</v>
      </c>
      <c r="H363" s="142"/>
      <c r="I363" s="130"/>
      <c r="J363" s="130"/>
      <c r="K363" s="130"/>
      <c r="L363" s="130"/>
      <c r="M363" s="130"/>
      <c r="N363" s="130"/>
    </row>
    <row r="364" spans="1:14" outlineLevel="1" x14ac:dyDescent="0.25">
      <c r="A364" s="155" t="s">
        <v>774</v>
      </c>
      <c r="B364" s="117" t="s">
        <v>740</v>
      </c>
      <c r="H364" s="142"/>
      <c r="I364" s="130"/>
      <c r="J364" s="130"/>
      <c r="K364" s="130"/>
      <c r="L364" s="130"/>
      <c r="M364" s="130"/>
      <c r="N364" s="130"/>
    </row>
    <row r="365" spans="1:14" outlineLevel="1" x14ac:dyDescent="0.25">
      <c r="A365" s="155" t="s">
        <v>775</v>
      </c>
      <c r="B365" s="117" t="s">
        <v>740</v>
      </c>
      <c r="H365" s="142"/>
      <c r="I365" s="130"/>
      <c r="J365" s="130"/>
      <c r="K365" s="130"/>
      <c r="L365" s="130"/>
      <c r="M365" s="130"/>
      <c r="N365" s="130"/>
    </row>
    <row r="366" spans="1:14" x14ac:dyDescent="0.25">
      <c r="H366" s="142"/>
      <c r="I366" s="130"/>
      <c r="J366" s="130"/>
      <c r="K366" s="130"/>
      <c r="L366" s="130"/>
      <c r="M366" s="130"/>
      <c r="N366" s="130"/>
    </row>
    <row r="367" spans="1:14" x14ac:dyDescent="0.25">
      <c r="H367" s="142"/>
      <c r="I367" s="130"/>
      <c r="J367" s="130"/>
      <c r="K367" s="130"/>
      <c r="L367" s="130"/>
      <c r="M367" s="130"/>
      <c r="N367" s="130"/>
    </row>
    <row r="368" spans="1:14" x14ac:dyDescent="0.25">
      <c r="H368" s="142"/>
      <c r="I368" s="130"/>
      <c r="J368" s="130"/>
      <c r="K368" s="130"/>
      <c r="L368" s="130"/>
      <c r="M368" s="130"/>
      <c r="N368" s="130"/>
    </row>
    <row r="369" spans="8:8" s="130" customFormat="1" x14ac:dyDescent="0.25">
      <c r="H369" s="142"/>
    </row>
    <row r="370" spans="8:8" s="130" customFormat="1" x14ac:dyDescent="0.25">
      <c r="H370" s="142"/>
    </row>
    <row r="371" spans="8:8" s="130" customFormat="1" x14ac:dyDescent="0.25">
      <c r="H371" s="142"/>
    </row>
    <row r="372" spans="8:8" s="130" customFormat="1" x14ac:dyDescent="0.25">
      <c r="H372" s="142"/>
    </row>
    <row r="373" spans="8:8" s="130" customFormat="1" x14ac:dyDescent="0.25">
      <c r="H373" s="142"/>
    </row>
    <row r="374" spans="8:8" s="130" customFormat="1" x14ac:dyDescent="0.25">
      <c r="H374" s="142"/>
    </row>
    <row r="375" spans="8:8" s="130" customFormat="1" x14ac:dyDescent="0.25">
      <c r="H375" s="142"/>
    </row>
    <row r="376" spans="8:8" s="130" customFormat="1" x14ac:dyDescent="0.25">
      <c r="H376" s="142"/>
    </row>
    <row r="377" spans="8:8" s="130" customFormat="1" x14ac:dyDescent="0.25">
      <c r="H377" s="142"/>
    </row>
    <row r="378" spans="8:8" s="130" customFormat="1" x14ac:dyDescent="0.25">
      <c r="H378" s="142"/>
    </row>
    <row r="379" spans="8:8" s="130" customFormat="1" x14ac:dyDescent="0.25">
      <c r="H379" s="142"/>
    </row>
    <row r="380" spans="8:8" s="130" customFormat="1" x14ac:dyDescent="0.25">
      <c r="H380" s="142"/>
    </row>
    <row r="381" spans="8:8" s="130" customFormat="1" x14ac:dyDescent="0.25">
      <c r="H381" s="142"/>
    </row>
    <row r="382" spans="8:8" s="130" customFormat="1" x14ac:dyDescent="0.25">
      <c r="H382" s="142"/>
    </row>
    <row r="383" spans="8:8" s="130" customFormat="1" x14ac:dyDescent="0.25">
      <c r="H383" s="142"/>
    </row>
    <row r="384" spans="8:8" s="130" customFormat="1" x14ac:dyDescent="0.25">
      <c r="H384" s="142"/>
    </row>
    <row r="385" spans="8:8" s="130" customFormat="1" x14ac:dyDescent="0.25">
      <c r="H385" s="142"/>
    </row>
    <row r="386" spans="8:8" s="130" customFormat="1" x14ac:dyDescent="0.25">
      <c r="H386" s="142"/>
    </row>
    <row r="387" spans="8:8" s="130" customFormat="1" x14ac:dyDescent="0.25">
      <c r="H387" s="142"/>
    </row>
    <row r="388" spans="8:8" s="130" customFormat="1" x14ac:dyDescent="0.25">
      <c r="H388" s="142"/>
    </row>
    <row r="389" spans="8:8" s="130" customFormat="1" x14ac:dyDescent="0.25">
      <c r="H389" s="142"/>
    </row>
    <row r="390" spans="8:8" s="130" customFormat="1" x14ac:dyDescent="0.25">
      <c r="H390" s="142"/>
    </row>
    <row r="391" spans="8:8" s="130" customFormat="1" x14ac:dyDescent="0.25">
      <c r="H391" s="142"/>
    </row>
    <row r="392" spans="8:8" s="130" customFormat="1" x14ac:dyDescent="0.25">
      <c r="H392" s="142"/>
    </row>
    <row r="393" spans="8:8" s="130" customFormat="1" x14ac:dyDescent="0.25">
      <c r="H393" s="142"/>
    </row>
    <row r="394" spans="8:8" s="130" customFormat="1" x14ac:dyDescent="0.25">
      <c r="H394" s="142"/>
    </row>
    <row r="395" spans="8:8" s="130" customFormat="1" x14ac:dyDescent="0.25">
      <c r="H395" s="142"/>
    </row>
    <row r="396" spans="8:8" s="130" customFormat="1" x14ac:dyDescent="0.25">
      <c r="H396" s="142"/>
    </row>
    <row r="397" spans="8:8" s="130" customFormat="1" x14ac:dyDescent="0.25">
      <c r="H397" s="142"/>
    </row>
    <row r="398" spans="8:8" s="130" customFormat="1" x14ac:dyDescent="0.25">
      <c r="H398" s="142"/>
    </row>
    <row r="399" spans="8:8" s="130" customFormat="1" x14ac:dyDescent="0.25">
      <c r="H399" s="142"/>
    </row>
    <row r="400" spans="8:8" s="130" customFormat="1" x14ac:dyDescent="0.25">
      <c r="H400" s="142"/>
    </row>
    <row r="401" spans="8:8" s="130" customFormat="1" x14ac:dyDescent="0.25">
      <c r="H401" s="142"/>
    </row>
    <row r="402" spans="8:8" s="130" customFormat="1" x14ac:dyDescent="0.25">
      <c r="H402" s="142"/>
    </row>
    <row r="403" spans="8:8" s="130" customFormat="1" x14ac:dyDescent="0.25">
      <c r="H403" s="142"/>
    </row>
    <row r="404" spans="8:8" s="130" customFormat="1" x14ac:dyDescent="0.25">
      <c r="H404" s="142"/>
    </row>
    <row r="405" spans="8:8" s="130" customFormat="1" x14ac:dyDescent="0.25">
      <c r="H405" s="142"/>
    </row>
    <row r="406" spans="8:8" s="130" customFormat="1" x14ac:dyDescent="0.25">
      <c r="H406" s="142"/>
    </row>
    <row r="407" spans="8:8" s="130" customFormat="1" x14ac:dyDescent="0.25">
      <c r="H407" s="142"/>
    </row>
    <row r="408" spans="8:8" s="130" customFormat="1" x14ac:dyDescent="0.25">
      <c r="H408" s="142"/>
    </row>
    <row r="409" spans="8:8" s="130" customFormat="1" x14ac:dyDescent="0.25">
      <c r="H409" s="142"/>
    </row>
    <row r="410" spans="8:8" s="130" customFormat="1" x14ac:dyDescent="0.25">
      <c r="H410" s="142"/>
    </row>
    <row r="411" spans="8:8" s="130" customFormat="1" x14ac:dyDescent="0.25">
      <c r="H411" s="142"/>
    </row>
    <row r="412" spans="8:8" s="130" customFormat="1" x14ac:dyDescent="0.25">
      <c r="H412" s="142"/>
    </row>
    <row r="413" spans="8:8" s="130" customFormat="1" x14ac:dyDescent="0.25">
      <c r="H413" s="142"/>
    </row>
  </sheetData>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UCITS Compliance" xr:uid="{00000000-0004-0000-0400-000006000000}"/>
    <hyperlink ref="B28" r:id="rId2" xr:uid="{00000000-0004-0000-0400-000007000000}"/>
    <hyperlink ref="B29" r:id="rId3" xr:uid="{00000000-0004-0000-0400-000008000000}"/>
    <hyperlink ref="C288" location="'A. HTT General'!A38" display="'A. HTT General'!A38" xr:uid="{00000000-0004-0000-0400-000009000000}"/>
    <hyperlink ref="C289" location="'A. HTT General'!A39" display="'A. HTT General'!A39" xr:uid="{00000000-0004-0000-0400-00000A000000}"/>
    <hyperlink ref="C290" location="'B1. HTT Mortgage Assets'!B43" display="'B1. HTT Mortgage Assets'!B43" xr:uid="{00000000-0004-0000-0400-00000B000000}"/>
    <hyperlink ref="D290" location="'B2. HTT Public Sector Assets'!B48" display="'B2. HTT Public Sector Assets'!B48" xr:uid="{00000000-0004-0000-0400-00000C000000}"/>
    <hyperlink ref="C291" location="'A. HTT General'!A52" display="'A. HTT General'!A52" xr:uid="{00000000-0004-0000-0400-00000D000000}"/>
    <hyperlink ref="C292" location="'B1. HTT Mortgage Assets'!B186" display="'B1. HTT Mortgage Assets'!B186" xr:uid="{00000000-0004-0000-0400-00000E000000}"/>
    <hyperlink ref="D292" location="'B1. HTT Mortgage Assets'!B287" display="'B1. HTT Mortgage Assets'!B287" xr:uid="{00000000-0004-0000-0400-00000F000000}"/>
    <hyperlink ref="F292" location="'B2. HTT Public Sector Assets'!A18" display="'B2. HTT Public Sector Assets'!A18" xr:uid="{00000000-0004-0000-0400-000010000000}"/>
    <hyperlink ref="C293" location="'B1. HTT Mortgage Assets'!B149" display="'B1. HTT Mortgage Assets'!B149" xr:uid="{00000000-0004-0000-0400-000011000000}"/>
    <hyperlink ref="D293" location="'B2. HTT Public Sector Assets'!B129" display="'B2. HTT Public Sector Assets'!B129" xr:uid="{00000000-0004-0000-0400-000012000000}"/>
    <hyperlink ref="C294" location="'A. HTT General'!B111" display="'A. HTT General'!B111" xr:uid="{00000000-0004-0000-0400-000013000000}"/>
    <hyperlink ref="C295" location="'A. HTT General'!B163" display="'A. HTT General'!B163" xr:uid="{00000000-0004-0000-0400-000014000000}"/>
    <hyperlink ref="C296" location="'A. HTT General'!B137" display="'A. HTT General'!B137" xr:uid="{00000000-0004-0000-0400-000015000000}"/>
    <hyperlink ref="C297" location="'C. HTT Harmonised Glossary'!B17" display="'C. HTT Harmonised Glossary'!B17" xr:uid="{00000000-0004-0000-0400-000016000000}"/>
    <hyperlink ref="C298" location="'A. HTT General'!B65" display="'A. HTT General'!B65" xr:uid="{00000000-0004-0000-0400-000017000000}"/>
    <hyperlink ref="C299" location="'A. HTT General'!B88" display="'A. HTT General'!B88" xr:uid="{00000000-0004-0000-0400-000018000000}"/>
    <hyperlink ref="C300" location="'B1. HTT Mortgage Assets'!B180" display="'B1. HTT Mortgage Assets'!B180" xr:uid="{00000000-0004-0000-0400-000019000000}"/>
    <hyperlink ref="D300" location="'B2. HTT Public Sector Assets'!B166" display="'B2. HTT Public Sector Assets'!B166" xr:uid="{00000000-0004-0000-0400-00001A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356" zoomScale="80" zoomScaleNormal="80" workbookViewId="0">
      <selection activeCell="B400" sqref="B400"/>
    </sheetView>
  </sheetViews>
  <sheetFormatPr baseColWidth="10" defaultColWidth="8.85546875" defaultRowHeight="15" outlineLevelRow="1" x14ac:dyDescent="0.25"/>
  <cols>
    <col min="1" max="1" width="13.85546875" style="155" customWidth="1"/>
    <col min="2" max="2" width="60.85546875" style="155" customWidth="1"/>
    <col min="3" max="3" width="41" style="155" customWidth="1"/>
    <col min="4" max="4" width="40.85546875" style="155" customWidth="1"/>
    <col min="5" max="5" width="6.7109375" style="155" customWidth="1"/>
    <col min="6" max="6" width="41.5703125" style="155" customWidth="1"/>
    <col min="7" max="7" width="41.5703125" style="142" customWidth="1"/>
    <col min="8" max="8" width="8.85546875" style="130" customWidth="1"/>
    <col min="9" max="16384" width="8.85546875" style="130"/>
  </cols>
  <sheetData>
    <row r="1" spans="1:7" ht="31.5" customHeight="1" x14ac:dyDescent="0.25">
      <c r="A1" s="104" t="s">
        <v>776</v>
      </c>
      <c r="B1" s="104"/>
      <c r="C1" s="142"/>
      <c r="D1" s="142"/>
      <c r="E1" s="142"/>
      <c r="F1" s="170" t="s">
        <v>265</v>
      </c>
    </row>
    <row r="2" spans="1:7" ht="15.75" customHeight="1" thickBot="1" x14ac:dyDescent="0.3">
      <c r="A2" s="142"/>
      <c r="B2" s="142"/>
      <c r="C2" s="142"/>
      <c r="D2" s="142"/>
      <c r="E2" s="142"/>
      <c r="F2" s="142"/>
    </row>
    <row r="3" spans="1:7" ht="19.5" customHeight="1" thickBot="1" x14ac:dyDescent="0.3">
      <c r="A3" s="107"/>
      <c r="B3" s="108" t="s">
        <v>266</v>
      </c>
      <c r="C3" s="154" t="s">
        <v>777</v>
      </c>
      <c r="D3" s="107"/>
      <c r="E3" s="107"/>
      <c r="F3" s="142"/>
      <c r="G3" s="107"/>
    </row>
    <row r="4" spans="1:7" ht="15.75" customHeight="1" thickBot="1" x14ac:dyDescent="0.3"/>
    <row r="5" spans="1:7" ht="18.75" customHeight="1" x14ac:dyDescent="0.25">
      <c r="A5" s="112"/>
      <c r="B5" s="83" t="s">
        <v>778</v>
      </c>
      <c r="C5" s="112"/>
      <c r="E5" s="101"/>
      <c r="F5" s="101"/>
    </row>
    <row r="6" spans="1:7" x14ac:dyDescent="0.25">
      <c r="B6" s="84" t="s">
        <v>779</v>
      </c>
    </row>
    <row r="7" spans="1:7" x14ac:dyDescent="0.25">
      <c r="B7" s="85" t="s">
        <v>780</v>
      </c>
    </row>
    <row r="8" spans="1:7" ht="15.75" customHeight="1" thickBot="1" x14ac:dyDescent="0.3">
      <c r="B8" s="86" t="s">
        <v>781</v>
      </c>
    </row>
    <row r="9" spans="1:7" x14ac:dyDescent="0.25">
      <c r="B9" s="174"/>
    </row>
    <row r="10" spans="1:7" ht="37.5" customHeight="1" x14ac:dyDescent="0.25">
      <c r="A10" s="175" t="s">
        <v>276</v>
      </c>
      <c r="B10" s="175" t="s">
        <v>779</v>
      </c>
      <c r="C10" s="87"/>
      <c r="D10" s="87"/>
      <c r="E10" s="87"/>
      <c r="F10" s="87"/>
      <c r="G10" s="88"/>
    </row>
    <row r="11" spans="1:7" ht="15" customHeight="1" x14ac:dyDescent="0.25">
      <c r="A11" s="114"/>
      <c r="B11" s="89" t="s">
        <v>782</v>
      </c>
      <c r="C11" s="114" t="s">
        <v>314</v>
      </c>
      <c r="D11" s="114"/>
      <c r="E11" s="114"/>
      <c r="F11" s="90" t="s">
        <v>783</v>
      </c>
      <c r="G11" s="90"/>
    </row>
    <row r="12" spans="1:7" x14ac:dyDescent="0.25">
      <c r="A12" s="155" t="s">
        <v>784</v>
      </c>
      <c r="B12" s="155" t="s">
        <v>785</v>
      </c>
      <c r="C12" s="178">
        <v>12606.565983201701</v>
      </c>
      <c r="F12" s="182">
        <f>IF($C$15=0,"",IF(C12="[for completion]","",C12/$C$15))</f>
        <v>1</v>
      </c>
    </row>
    <row r="13" spans="1:7" x14ac:dyDescent="0.25">
      <c r="A13" s="155" t="s">
        <v>786</v>
      </c>
      <c r="B13" s="155" t="s">
        <v>787</v>
      </c>
      <c r="C13" s="178"/>
      <c r="F13" s="182">
        <f>IF($C$15=0,"",IF(C13="[for completion]","",C13/$C$15))</f>
        <v>0</v>
      </c>
    </row>
    <row r="14" spans="1:7" x14ac:dyDescent="0.25">
      <c r="A14" s="155" t="s">
        <v>788</v>
      </c>
      <c r="B14" s="155" t="s">
        <v>355</v>
      </c>
      <c r="C14" s="178"/>
      <c r="F14" s="182">
        <f>IF($C$15=0,"",IF(C14="[for completion]","",C14/$C$15))</f>
        <v>0</v>
      </c>
    </row>
    <row r="15" spans="1:7" x14ac:dyDescent="0.25">
      <c r="A15" s="155" t="s">
        <v>789</v>
      </c>
      <c r="B15" s="99" t="s">
        <v>357</v>
      </c>
      <c r="C15" s="179">
        <f>SUM(C12:C14)</f>
        <v>12606.565983201701</v>
      </c>
      <c r="F15" s="181">
        <f>SUM(F12:F14)</f>
        <v>1</v>
      </c>
    </row>
    <row r="16" spans="1:7" outlineLevel="1" x14ac:dyDescent="0.25">
      <c r="A16" s="155" t="s">
        <v>790</v>
      </c>
      <c r="B16" s="117" t="s">
        <v>791</v>
      </c>
      <c r="C16" s="179"/>
      <c r="F16" s="182">
        <f t="shared" ref="F16:F26" si="0">IF($C$15=0,"",IF(C16="[for completion]","",C16/$C$15))</f>
        <v>0</v>
      </c>
    </row>
    <row r="17" spans="1:7" outlineLevel="1" x14ac:dyDescent="0.25">
      <c r="A17" s="155" t="s">
        <v>792</v>
      </c>
      <c r="B17" s="117" t="s">
        <v>793</v>
      </c>
      <c r="C17" s="179"/>
      <c r="F17" s="182">
        <f t="shared" si="0"/>
        <v>0</v>
      </c>
    </row>
    <row r="18" spans="1:7" outlineLevel="1" x14ac:dyDescent="0.25">
      <c r="A18" s="155" t="s">
        <v>794</v>
      </c>
      <c r="B18" s="117" t="s">
        <v>359</v>
      </c>
      <c r="C18" s="179"/>
      <c r="F18" s="182">
        <f t="shared" si="0"/>
        <v>0</v>
      </c>
    </row>
    <row r="19" spans="1:7" outlineLevel="1" x14ac:dyDescent="0.25">
      <c r="A19" s="155" t="s">
        <v>795</v>
      </c>
      <c r="B19" s="117" t="s">
        <v>359</v>
      </c>
      <c r="C19" s="179"/>
      <c r="F19" s="182">
        <f t="shared" si="0"/>
        <v>0</v>
      </c>
    </row>
    <row r="20" spans="1:7" outlineLevel="1" x14ac:dyDescent="0.25">
      <c r="A20" s="155" t="s">
        <v>796</v>
      </c>
      <c r="B20" s="117" t="s">
        <v>359</v>
      </c>
      <c r="C20" s="179"/>
      <c r="F20" s="182">
        <f t="shared" si="0"/>
        <v>0</v>
      </c>
    </row>
    <row r="21" spans="1:7" outlineLevel="1" x14ac:dyDescent="0.25">
      <c r="A21" s="155" t="s">
        <v>797</v>
      </c>
      <c r="B21" s="117" t="s">
        <v>359</v>
      </c>
      <c r="C21" s="179"/>
      <c r="F21" s="182">
        <f t="shared" si="0"/>
        <v>0</v>
      </c>
    </row>
    <row r="22" spans="1:7" outlineLevel="1" x14ac:dyDescent="0.25">
      <c r="A22" s="155" t="s">
        <v>798</v>
      </c>
      <c r="B22" s="117" t="s">
        <v>359</v>
      </c>
      <c r="C22" s="179"/>
      <c r="F22" s="182">
        <f t="shared" si="0"/>
        <v>0</v>
      </c>
    </row>
    <row r="23" spans="1:7" outlineLevel="1" x14ac:dyDescent="0.25">
      <c r="A23" s="155" t="s">
        <v>799</v>
      </c>
      <c r="B23" s="117" t="s">
        <v>359</v>
      </c>
      <c r="C23" s="179"/>
      <c r="F23" s="182">
        <f t="shared" si="0"/>
        <v>0</v>
      </c>
    </row>
    <row r="24" spans="1:7" outlineLevel="1" x14ac:dyDescent="0.25">
      <c r="A24" s="155" t="s">
        <v>800</v>
      </c>
      <c r="B24" s="117" t="s">
        <v>359</v>
      </c>
      <c r="C24" s="179"/>
      <c r="F24" s="182">
        <f t="shared" si="0"/>
        <v>0</v>
      </c>
    </row>
    <row r="25" spans="1:7" outlineLevel="1" x14ac:dyDescent="0.25">
      <c r="A25" s="155" t="s">
        <v>801</v>
      </c>
      <c r="B25" s="117" t="s">
        <v>359</v>
      </c>
      <c r="C25" s="179"/>
      <c r="F25" s="182">
        <f t="shared" si="0"/>
        <v>0</v>
      </c>
    </row>
    <row r="26" spans="1:7" outlineLevel="1" x14ac:dyDescent="0.25">
      <c r="A26" s="155" t="s">
        <v>802</v>
      </c>
      <c r="B26" s="117" t="s">
        <v>359</v>
      </c>
      <c r="C26" s="185"/>
      <c r="D26" s="130"/>
      <c r="E26" s="130"/>
      <c r="F26" s="182">
        <f t="shared" si="0"/>
        <v>0</v>
      </c>
    </row>
    <row r="27" spans="1:7" ht="15" customHeight="1" x14ac:dyDescent="0.25">
      <c r="A27" s="114"/>
      <c r="B27" s="89" t="s">
        <v>803</v>
      </c>
      <c r="C27" s="114" t="s">
        <v>804</v>
      </c>
      <c r="D27" s="114" t="s">
        <v>805</v>
      </c>
      <c r="E27" s="91"/>
      <c r="F27" s="114" t="s">
        <v>806</v>
      </c>
      <c r="G27" s="90"/>
    </row>
    <row r="28" spans="1:7" x14ac:dyDescent="0.25">
      <c r="A28" s="155" t="s">
        <v>807</v>
      </c>
      <c r="B28" s="155" t="s">
        <v>808</v>
      </c>
      <c r="C28" s="176">
        <v>7793</v>
      </c>
      <c r="D28" s="176"/>
      <c r="F28" s="176">
        <v>7793</v>
      </c>
    </row>
    <row r="29" spans="1:7" outlineLevel="1" x14ac:dyDescent="0.25">
      <c r="A29" s="155" t="s">
        <v>809</v>
      </c>
      <c r="B29" s="115"/>
    </row>
    <row r="30" spans="1:7" outlineLevel="1" x14ac:dyDescent="0.25">
      <c r="A30" s="155" t="s">
        <v>811</v>
      </c>
      <c r="B30" s="115"/>
    </row>
    <row r="31" spans="1:7" outlineLevel="1" x14ac:dyDescent="0.25">
      <c r="A31" s="155" t="s">
        <v>813</v>
      </c>
      <c r="B31" s="115"/>
    </row>
    <row r="32" spans="1:7" outlineLevel="1" x14ac:dyDescent="0.25">
      <c r="A32" s="155" t="s">
        <v>814</v>
      </c>
      <c r="B32" s="115"/>
    </row>
    <row r="33" spans="1:7" outlineLevel="1" x14ac:dyDescent="0.25">
      <c r="A33" s="155" t="s">
        <v>815</v>
      </c>
      <c r="B33" s="115"/>
    </row>
    <row r="34" spans="1:7" outlineLevel="1" x14ac:dyDescent="0.25">
      <c r="A34" s="155" t="s">
        <v>816</v>
      </c>
      <c r="B34" s="115"/>
    </row>
    <row r="35" spans="1:7" ht="15" customHeight="1" x14ac:dyDescent="0.25">
      <c r="A35" s="114"/>
      <c r="B35" s="89" t="s">
        <v>817</v>
      </c>
      <c r="C35" s="114" t="s">
        <v>818</v>
      </c>
      <c r="D35" s="114" t="s">
        <v>819</v>
      </c>
      <c r="E35" s="91"/>
      <c r="F35" s="90" t="s">
        <v>783</v>
      </c>
      <c r="G35" s="90"/>
    </row>
    <row r="36" spans="1:7" x14ac:dyDescent="0.25">
      <c r="A36" s="155" t="s">
        <v>820</v>
      </c>
      <c r="B36" s="155" t="s">
        <v>821</v>
      </c>
      <c r="C36" s="180">
        <v>7.7529488661098288E-3</v>
      </c>
      <c r="D36" s="180"/>
      <c r="E36" s="194"/>
      <c r="F36" s="180">
        <v>7.7529488661098288E-3</v>
      </c>
    </row>
    <row r="37" spans="1:7" outlineLevel="1" x14ac:dyDescent="0.25">
      <c r="A37" s="155" t="s">
        <v>822</v>
      </c>
      <c r="C37" s="181"/>
      <c r="D37" s="181"/>
      <c r="E37" s="194"/>
      <c r="F37" s="181"/>
    </row>
    <row r="38" spans="1:7" outlineLevel="1" x14ac:dyDescent="0.25">
      <c r="A38" s="155" t="s">
        <v>823</v>
      </c>
      <c r="C38" s="181"/>
      <c r="D38" s="181"/>
      <c r="E38" s="194"/>
      <c r="F38" s="181"/>
    </row>
    <row r="39" spans="1:7" outlineLevel="1" x14ac:dyDescent="0.25">
      <c r="A39" s="155" t="s">
        <v>824</v>
      </c>
      <c r="C39" s="181"/>
      <c r="D39" s="181"/>
      <c r="E39" s="194"/>
      <c r="F39" s="181"/>
    </row>
    <row r="40" spans="1:7" outlineLevel="1" x14ac:dyDescent="0.25">
      <c r="A40" s="155" t="s">
        <v>825</v>
      </c>
      <c r="C40" s="181"/>
      <c r="D40" s="181"/>
      <c r="E40" s="194"/>
      <c r="F40" s="181"/>
    </row>
    <row r="41" spans="1:7" outlineLevel="1" x14ac:dyDescent="0.25">
      <c r="A41" s="155" t="s">
        <v>826</v>
      </c>
      <c r="C41" s="181"/>
      <c r="D41" s="181"/>
      <c r="E41" s="194"/>
      <c r="F41" s="181"/>
    </row>
    <row r="42" spans="1:7" outlineLevel="1" x14ac:dyDescent="0.25">
      <c r="A42" s="155" t="s">
        <v>827</v>
      </c>
      <c r="C42" s="181"/>
      <c r="D42" s="181"/>
      <c r="E42" s="194"/>
      <c r="F42" s="181"/>
    </row>
    <row r="43" spans="1:7" ht="15" customHeight="1" x14ac:dyDescent="0.25">
      <c r="A43" s="114"/>
      <c r="B43" s="89" t="s">
        <v>828</v>
      </c>
      <c r="C43" s="114" t="s">
        <v>818</v>
      </c>
      <c r="D43" s="114" t="s">
        <v>819</v>
      </c>
      <c r="E43" s="91"/>
      <c r="F43" s="90" t="s">
        <v>783</v>
      </c>
      <c r="G43" s="90"/>
    </row>
    <row r="44" spans="1:7" x14ac:dyDescent="0.25">
      <c r="A44" s="155" t="s">
        <v>829</v>
      </c>
      <c r="B44" s="119" t="s">
        <v>830</v>
      </c>
      <c r="C44" s="195">
        <f>SUM(C45:C71)</f>
        <v>0</v>
      </c>
      <c r="D44" s="195">
        <f>SUM(D45:D71)</f>
        <v>0</v>
      </c>
      <c r="E44" s="181"/>
      <c r="F44" s="195">
        <f>SUM(F45:F71)</f>
        <v>0</v>
      </c>
      <c r="G44" s="155"/>
    </row>
    <row r="45" spans="1:7" x14ac:dyDescent="0.25">
      <c r="A45" s="155" t="s">
        <v>831</v>
      </c>
      <c r="B45" s="155" t="s">
        <v>832</v>
      </c>
      <c r="C45" s="180"/>
      <c r="D45" s="180"/>
      <c r="E45" s="181"/>
      <c r="F45" s="180"/>
      <c r="G45" s="155"/>
    </row>
    <row r="46" spans="1:7" x14ac:dyDescent="0.25">
      <c r="A46" s="155" t="s">
        <v>833</v>
      </c>
      <c r="B46" s="155" t="s">
        <v>834</v>
      </c>
      <c r="C46" s="180"/>
      <c r="D46" s="180"/>
      <c r="E46" s="181"/>
      <c r="F46" s="180"/>
      <c r="G46" s="155"/>
    </row>
    <row r="47" spans="1:7" x14ac:dyDescent="0.25">
      <c r="A47" s="155" t="s">
        <v>835</v>
      </c>
      <c r="B47" s="155" t="s">
        <v>836</v>
      </c>
      <c r="C47" s="180"/>
      <c r="D47" s="180"/>
      <c r="E47" s="181"/>
      <c r="F47" s="180"/>
      <c r="G47" s="155"/>
    </row>
    <row r="48" spans="1:7" x14ac:dyDescent="0.25">
      <c r="A48" s="155" t="s">
        <v>837</v>
      </c>
      <c r="B48" s="155" t="s">
        <v>838</v>
      </c>
      <c r="C48" s="180"/>
      <c r="D48" s="180"/>
      <c r="E48" s="181"/>
      <c r="F48" s="180"/>
      <c r="G48" s="155"/>
    </row>
    <row r="49" spans="1:7" x14ac:dyDescent="0.25">
      <c r="A49" s="155" t="s">
        <v>839</v>
      </c>
      <c r="B49" s="155" t="s">
        <v>840</v>
      </c>
      <c r="C49" s="180"/>
      <c r="D49" s="180"/>
      <c r="E49" s="181"/>
      <c r="F49" s="180"/>
      <c r="G49" s="155"/>
    </row>
    <row r="50" spans="1:7" x14ac:dyDescent="0.25">
      <c r="A50" s="155" t="s">
        <v>841</v>
      </c>
      <c r="B50" s="155" t="s">
        <v>842</v>
      </c>
      <c r="C50" s="180"/>
      <c r="D50" s="180"/>
      <c r="E50" s="181"/>
      <c r="F50" s="180"/>
      <c r="G50" s="155"/>
    </row>
    <row r="51" spans="1:7" x14ac:dyDescent="0.25">
      <c r="A51" s="155" t="s">
        <v>843</v>
      </c>
      <c r="B51" s="155" t="s">
        <v>844</v>
      </c>
      <c r="C51" s="180"/>
      <c r="D51" s="180"/>
      <c r="E51" s="181"/>
      <c r="F51" s="180"/>
      <c r="G51" s="155"/>
    </row>
    <row r="52" spans="1:7" x14ac:dyDescent="0.25">
      <c r="A52" s="155" t="s">
        <v>845</v>
      </c>
      <c r="B52" s="155" t="s">
        <v>846</v>
      </c>
      <c r="C52" s="180"/>
      <c r="D52" s="180"/>
      <c r="E52" s="181"/>
      <c r="F52" s="180"/>
      <c r="G52" s="155"/>
    </row>
    <row r="53" spans="1:7" x14ac:dyDescent="0.25">
      <c r="A53" s="155" t="s">
        <v>847</v>
      </c>
      <c r="B53" s="155" t="s">
        <v>848</v>
      </c>
      <c r="C53" s="180"/>
      <c r="D53" s="180"/>
      <c r="E53" s="181"/>
      <c r="F53" s="180"/>
      <c r="G53" s="155"/>
    </row>
    <row r="54" spans="1:7" x14ac:dyDescent="0.25">
      <c r="A54" s="155" t="s">
        <v>849</v>
      </c>
      <c r="B54" s="155" t="s">
        <v>850</v>
      </c>
      <c r="C54" s="180"/>
      <c r="D54" s="180"/>
      <c r="E54" s="181"/>
      <c r="F54" s="180"/>
      <c r="G54" s="155"/>
    </row>
    <row r="55" spans="1:7" x14ac:dyDescent="0.25">
      <c r="A55" s="155" t="s">
        <v>851</v>
      </c>
      <c r="B55" s="155" t="s">
        <v>852</v>
      </c>
      <c r="C55" s="180"/>
      <c r="D55" s="180"/>
      <c r="E55" s="181"/>
      <c r="F55" s="180"/>
      <c r="G55" s="155"/>
    </row>
    <row r="56" spans="1:7" x14ac:dyDescent="0.25">
      <c r="A56" s="155" t="s">
        <v>853</v>
      </c>
      <c r="B56" s="155" t="s">
        <v>854</v>
      </c>
      <c r="C56" s="180"/>
      <c r="D56" s="180"/>
      <c r="E56" s="181"/>
      <c r="F56" s="180"/>
      <c r="G56" s="155"/>
    </row>
    <row r="57" spans="1:7" x14ac:dyDescent="0.25">
      <c r="A57" s="155" t="s">
        <v>855</v>
      </c>
      <c r="B57" s="155" t="s">
        <v>856</v>
      </c>
      <c r="C57" s="180"/>
      <c r="D57" s="180"/>
      <c r="E57" s="181"/>
      <c r="F57" s="180"/>
      <c r="G57" s="155"/>
    </row>
    <row r="58" spans="1:7" x14ac:dyDescent="0.25">
      <c r="A58" s="155" t="s">
        <v>857</v>
      </c>
      <c r="B58" s="155" t="s">
        <v>858</v>
      </c>
      <c r="C58" s="180"/>
      <c r="D58" s="180"/>
      <c r="E58" s="181"/>
      <c r="F58" s="180"/>
      <c r="G58" s="155"/>
    </row>
    <row r="59" spans="1:7" x14ac:dyDescent="0.25">
      <c r="A59" s="155" t="s">
        <v>859</v>
      </c>
      <c r="B59" s="155" t="s">
        <v>860</v>
      </c>
      <c r="C59" s="180"/>
      <c r="D59" s="180"/>
      <c r="E59" s="181"/>
      <c r="F59" s="180"/>
      <c r="G59" s="155"/>
    </row>
    <row r="60" spans="1:7" x14ac:dyDescent="0.25">
      <c r="A60" s="155" t="s">
        <v>861</v>
      </c>
      <c r="B60" s="155" t="s">
        <v>862</v>
      </c>
      <c r="C60" s="180"/>
      <c r="D60" s="180"/>
      <c r="E60" s="181"/>
      <c r="F60" s="180"/>
      <c r="G60" s="155"/>
    </row>
    <row r="61" spans="1:7" x14ac:dyDescent="0.25">
      <c r="A61" s="155" t="s">
        <v>863</v>
      </c>
      <c r="B61" s="155" t="s">
        <v>864</v>
      </c>
      <c r="C61" s="180"/>
      <c r="D61" s="180"/>
      <c r="E61" s="181"/>
      <c r="F61" s="180"/>
      <c r="G61" s="155"/>
    </row>
    <row r="62" spans="1:7" x14ac:dyDescent="0.25">
      <c r="A62" s="155" t="s">
        <v>865</v>
      </c>
      <c r="B62" s="155" t="s">
        <v>866</v>
      </c>
      <c r="C62" s="180"/>
      <c r="D62" s="180"/>
      <c r="E62" s="181"/>
      <c r="F62" s="180"/>
      <c r="G62" s="155"/>
    </row>
    <row r="63" spans="1:7" x14ac:dyDescent="0.25">
      <c r="A63" s="155" t="s">
        <v>867</v>
      </c>
      <c r="B63" s="155" t="s">
        <v>868</v>
      </c>
      <c r="C63" s="180"/>
      <c r="D63" s="180"/>
      <c r="E63" s="181"/>
      <c r="F63" s="180"/>
      <c r="G63" s="155"/>
    </row>
    <row r="64" spans="1:7" x14ac:dyDescent="0.25">
      <c r="A64" s="155" t="s">
        <v>869</v>
      </c>
      <c r="B64" s="155" t="s">
        <v>870</v>
      </c>
      <c r="C64" s="180"/>
      <c r="D64" s="180"/>
      <c r="E64" s="181"/>
      <c r="F64" s="180"/>
      <c r="G64" s="155"/>
    </row>
    <row r="65" spans="1:7" x14ac:dyDescent="0.25">
      <c r="A65" s="155" t="s">
        <v>871</v>
      </c>
      <c r="B65" s="155" t="s">
        <v>872</v>
      </c>
      <c r="C65" s="180"/>
      <c r="D65" s="180"/>
      <c r="E65" s="181"/>
      <c r="F65" s="180"/>
      <c r="G65" s="155"/>
    </row>
    <row r="66" spans="1:7" x14ac:dyDescent="0.25">
      <c r="A66" s="155" t="s">
        <v>873</v>
      </c>
      <c r="B66" s="155" t="s">
        <v>874</v>
      </c>
      <c r="C66" s="180"/>
      <c r="D66" s="180"/>
      <c r="E66" s="181"/>
      <c r="F66" s="180"/>
      <c r="G66" s="155"/>
    </row>
    <row r="67" spans="1:7" x14ac:dyDescent="0.25">
      <c r="A67" s="155" t="s">
        <v>875</v>
      </c>
      <c r="B67" s="155" t="s">
        <v>876</v>
      </c>
      <c r="C67" s="180"/>
      <c r="D67" s="180"/>
      <c r="E67" s="181"/>
      <c r="F67" s="180"/>
      <c r="G67" s="155"/>
    </row>
    <row r="68" spans="1:7" x14ac:dyDescent="0.25">
      <c r="A68" s="155" t="s">
        <v>877</v>
      </c>
      <c r="B68" s="155" t="s">
        <v>878</v>
      </c>
      <c r="C68" s="180"/>
      <c r="D68" s="180"/>
      <c r="E68" s="181"/>
      <c r="F68" s="180"/>
      <c r="G68" s="155"/>
    </row>
    <row r="69" spans="1:7" x14ac:dyDescent="0.25">
      <c r="A69" s="155" t="s">
        <v>879</v>
      </c>
      <c r="B69" s="155" t="s">
        <v>880</v>
      </c>
      <c r="C69" s="180"/>
      <c r="D69" s="180"/>
      <c r="E69" s="181"/>
      <c r="F69" s="180"/>
      <c r="G69" s="155"/>
    </row>
    <row r="70" spans="1:7" x14ac:dyDescent="0.25">
      <c r="A70" s="155" t="s">
        <v>881</v>
      </c>
      <c r="B70" s="155" t="s">
        <v>882</v>
      </c>
      <c r="C70" s="180"/>
      <c r="D70" s="180"/>
      <c r="E70" s="181"/>
      <c r="F70" s="180"/>
      <c r="G70" s="155"/>
    </row>
    <row r="71" spans="1:7" x14ac:dyDescent="0.25">
      <c r="A71" s="155" t="s">
        <v>883</v>
      </c>
      <c r="B71" s="155" t="s">
        <v>884</v>
      </c>
      <c r="C71" s="180"/>
      <c r="D71" s="180"/>
      <c r="E71" s="181"/>
      <c r="F71" s="180"/>
      <c r="G71" s="155"/>
    </row>
    <row r="72" spans="1:7" x14ac:dyDescent="0.25">
      <c r="A72" s="155" t="s">
        <v>885</v>
      </c>
      <c r="B72" s="119" t="s">
        <v>555</v>
      </c>
      <c r="C72" s="195">
        <f>SUM(C73:C75)</f>
        <v>0</v>
      </c>
      <c r="D72" s="195">
        <f>SUM(D73:D75)</f>
        <v>0</v>
      </c>
      <c r="E72" s="181"/>
      <c r="F72" s="195">
        <f>SUM(F73:F75)</f>
        <v>0</v>
      </c>
      <c r="G72" s="155"/>
    </row>
    <row r="73" spans="1:7" x14ac:dyDescent="0.25">
      <c r="A73" s="155" t="s">
        <v>886</v>
      </c>
      <c r="B73" s="155" t="s">
        <v>887</v>
      </c>
      <c r="C73" s="180"/>
      <c r="D73" s="180"/>
      <c r="E73" s="181"/>
      <c r="F73" s="180"/>
      <c r="G73" s="155"/>
    </row>
    <row r="74" spans="1:7" x14ac:dyDescent="0.25">
      <c r="A74" s="155" t="s">
        <v>888</v>
      </c>
      <c r="B74" s="155" t="s">
        <v>889</v>
      </c>
      <c r="C74" s="180"/>
      <c r="D74" s="180"/>
      <c r="E74" s="181"/>
      <c r="F74" s="180"/>
      <c r="G74" s="155"/>
    </row>
    <row r="75" spans="1:7" x14ac:dyDescent="0.25">
      <c r="A75" s="155" t="s">
        <v>890</v>
      </c>
      <c r="B75" s="155" t="s">
        <v>163</v>
      </c>
      <c r="C75" s="180" t="s">
        <v>891</v>
      </c>
      <c r="D75" s="180"/>
      <c r="E75" s="181"/>
      <c r="F75" s="180" t="s">
        <v>891</v>
      </c>
      <c r="G75" s="155"/>
    </row>
    <row r="76" spans="1:7" x14ac:dyDescent="0.25">
      <c r="A76" s="155" t="s">
        <v>892</v>
      </c>
      <c r="B76" s="119" t="s">
        <v>355</v>
      </c>
      <c r="C76" s="195">
        <f>SUM(C77:C87)</f>
        <v>0</v>
      </c>
      <c r="D76" s="195">
        <f>SUM(D77:D87)</f>
        <v>0</v>
      </c>
      <c r="E76" s="181"/>
      <c r="F76" s="195">
        <f>SUM(F77:F87)</f>
        <v>0</v>
      </c>
      <c r="G76" s="155"/>
    </row>
    <row r="77" spans="1:7" x14ac:dyDescent="0.25">
      <c r="A77" s="155" t="s">
        <v>893</v>
      </c>
      <c r="B77" s="141" t="s">
        <v>557</v>
      </c>
      <c r="C77" s="180"/>
      <c r="D77" s="180"/>
      <c r="E77" s="181"/>
      <c r="F77" s="180"/>
      <c r="G77" s="155"/>
    </row>
    <row r="78" spans="1:7" x14ac:dyDescent="0.25">
      <c r="A78" s="155" t="s">
        <v>894</v>
      </c>
      <c r="B78" s="155" t="s">
        <v>895</v>
      </c>
      <c r="C78" s="180"/>
      <c r="D78" s="180"/>
      <c r="E78" s="181"/>
      <c r="F78" s="180"/>
      <c r="G78" s="155"/>
    </row>
    <row r="79" spans="1:7" x14ac:dyDescent="0.25">
      <c r="A79" s="155" t="s">
        <v>896</v>
      </c>
      <c r="B79" s="141" t="s">
        <v>559</v>
      </c>
      <c r="C79" s="180"/>
      <c r="D79" s="180"/>
      <c r="E79" s="181"/>
      <c r="F79" s="180"/>
      <c r="G79" s="155"/>
    </row>
    <row r="80" spans="1:7" x14ac:dyDescent="0.25">
      <c r="A80" s="155" t="s">
        <v>897</v>
      </c>
      <c r="B80" s="141" t="s">
        <v>561</v>
      </c>
      <c r="C80" s="180"/>
      <c r="D80" s="180"/>
      <c r="E80" s="181"/>
      <c r="F80" s="180"/>
      <c r="G80" s="155"/>
    </row>
    <row r="81" spans="1:7" x14ac:dyDescent="0.25">
      <c r="A81" s="155" t="s">
        <v>898</v>
      </c>
      <c r="B81" s="141" t="s">
        <v>563</v>
      </c>
      <c r="C81" s="180"/>
      <c r="D81" s="180"/>
      <c r="E81" s="181"/>
      <c r="F81" s="180"/>
      <c r="G81" s="155"/>
    </row>
    <row r="82" spans="1:7" x14ac:dyDescent="0.25">
      <c r="A82" s="155" t="s">
        <v>899</v>
      </c>
      <c r="B82" s="141" t="s">
        <v>565</v>
      </c>
      <c r="C82" s="180"/>
      <c r="D82" s="180"/>
      <c r="E82" s="181"/>
      <c r="F82" s="180"/>
      <c r="G82" s="155"/>
    </row>
    <row r="83" spans="1:7" x14ac:dyDescent="0.25">
      <c r="A83" s="155" t="s">
        <v>900</v>
      </c>
      <c r="B83" s="141" t="s">
        <v>567</v>
      </c>
      <c r="C83" s="180"/>
      <c r="D83" s="180"/>
      <c r="E83" s="181"/>
      <c r="F83" s="180"/>
      <c r="G83" s="155"/>
    </row>
    <row r="84" spans="1:7" x14ac:dyDescent="0.25">
      <c r="A84" s="155" t="s">
        <v>901</v>
      </c>
      <c r="B84" s="141" t="s">
        <v>569</v>
      </c>
      <c r="C84" s="180"/>
      <c r="D84" s="180"/>
      <c r="E84" s="181"/>
      <c r="F84" s="180"/>
      <c r="G84" s="155"/>
    </row>
    <row r="85" spans="1:7" x14ac:dyDescent="0.25">
      <c r="A85" s="155" t="s">
        <v>902</v>
      </c>
      <c r="B85" s="141" t="s">
        <v>571</v>
      </c>
      <c r="C85" s="180"/>
      <c r="D85" s="180"/>
      <c r="E85" s="181"/>
      <c r="F85" s="180"/>
      <c r="G85" s="155"/>
    </row>
    <row r="86" spans="1:7" x14ac:dyDescent="0.25">
      <c r="A86" s="155" t="s">
        <v>903</v>
      </c>
      <c r="B86" s="141" t="s">
        <v>573</v>
      </c>
      <c r="C86" s="180"/>
      <c r="D86" s="180"/>
      <c r="E86" s="181"/>
      <c r="F86" s="180"/>
      <c r="G86" s="155"/>
    </row>
    <row r="87" spans="1:7" x14ac:dyDescent="0.25">
      <c r="A87" s="155" t="s">
        <v>904</v>
      </c>
      <c r="B87" s="141" t="s">
        <v>355</v>
      </c>
      <c r="C87" s="180"/>
      <c r="D87" s="180"/>
      <c r="E87" s="181"/>
      <c r="F87" s="180"/>
      <c r="G87" s="155"/>
    </row>
    <row r="88" spans="1:7" outlineLevel="1" x14ac:dyDescent="0.25">
      <c r="A88" s="155" t="s">
        <v>905</v>
      </c>
      <c r="B88" s="117" t="s">
        <v>359</v>
      </c>
      <c r="C88" s="181"/>
      <c r="D88" s="181"/>
      <c r="E88" s="181"/>
      <c r="F88" s="181"/>
      <c r="G88" s="155"/>
    </row>
    <row r="89" spans="1:7" outlineLevel="1" x14ac:dyDescent="0.25">
      <c r="A89" s="155" t="s">
        <v>906</v>
      </c>
      <c r="B89" s="117" t="s">
        <v>359</v>
      </c>
      <c r="C89" s="181"/>
      <c r="D89" s="181"/>
      <c r="E89" s="181"/>
      <c r="F89" s="181"/>
      <c r="G89" s="155"/>
    </row>
    <row r="90" spans="1:7" outlineLevel="1" x14ac:dyDescent="0.25">
      <c r="A90" s="155" t="s">
        <v>907</v>
      </c>
      <c r="B90" s="117" t="s">
        <v>359</v>
      </c>
      <c r="C90" s="181"/>
      <c r="D90" s="181"/>
      <c r="E90" s="181"/>
      <c r="F90" s="181"/>
      <c r="G90" s="155"/>
    </row>
    <row r="91" spans="1:7" outlineLevel="1" x14ac:dyDescent="0.25">
      <c r="A91" s="155" t="s">
        <v>908</v>
      </c>
      <c r="B91" s="117" t="s">
        <v>359</v>
      </c>
      <c r="C91" s="181"/>
      <c r="D91" s="181"/>
      <c r="E91" s="181"/>
      <c r="F91" s="181"/>
      <c r="G91" s="155"/>
    </row>
    <row r="92" spans="1:7" outlineLevel="1" x14ac:dyDescent="0.25">
      <c r="A92" s="155" t="s">
        <v>909</v>
      </c>
      <c r="B92" s="117" t="s">
        <v>359</v>
      </c>
      <c r="C92" s="181"/>
      <c r="D92" s="181"/>
      <c r="E92" s="181"/>
      <c r="F92" s="181"/>
      <c r="G92" s="155"/>
    </row>
    <row r="93" spans="1:7" outlineLevel="1" x14ac:dyDescent="0.25">
      <c r="A93" s="155" t="s">
        <v>910</v>
      </c>
      <c r="B93" s="117" t="s">
        <v>359</v>
      </c>
      <c r="C93" s="181"/>
      <c r="D93" s="181"/>
      <c r="E93" s="181"/>
      <c r="F93" s="181"/>
      <c r="G93" s="155"/>
    </row>
    <row r="94" spans="1:7" outlineLevel="1" x14ac:dyDescent="0.25">
      <c r="A94" s="155" t="s">
        <v>911</v>
      </c>
      <c r="B94" s="117" t="s">
        <v>359</v>
      </c>
      <c r="C94" s="181"/>
      <c r="D94" s="181"/>
      <c r="E94" s="181"/>
      <c r="F94" s="181"/>
      <c r="G94" s="155"/>
    </row>
    <row r="95" spans="1:7" outlineLevel="1" x14ac:dyDescent="0.25">
      <c r="A95" s="155" t="s">
        <v>912</v>
      </c>
      <c r="B95" s="117" t="s">
        <v>359</v>
      </c>
      <c r="C95" s="181"/>
      <c r="D95" s="181"/>
      <c r="E95" s="181"/>
      <c r="F95" s="181"/>
      <c r="G95" s="155"/>
    </row>
    <row r="96" spans="1:7" outlineLevel="1" x14ac:dyDescent="0.25">
      <c r="A96" s="155" t="s">
        <v>913</v>
      </c>
      <c r="B96" s="117" t="s">
        <v>359</v>
      </c>
      <c r="C96" s="181"/>
      <c r="D96" s="181"/>
      <c r="E96" s="181"/>
      <c r="F96" s="181"/>
      <c r="G96" s="155"/>
    </row>
    <row r="97" spans="1:7" outlineLevel="1" x14ac:dyDescent="0.25">
      <c r="A97" s="155" t="s">
        <v>914</v>
      </c>
      <c r="B97" s="117" t="s">
        <v>359</v>
      </c>
      <c r="C97" s="181"/>
      <c r="D97" s="181"/>
      <c r="E97" s="181"/>
      <c r="F97" s="181"/>
      <c r="G97" s="155"/>
    </row>
    <row r="98" spans="1:7" ht="15" customHeight="1" x14ac:dyDescent="0.25">
      <c r="A98" s="114"/>
      <c r="B98" s="143" t="s">
        <v>915</v>
      </c>
      <c r="C98" s="114" t="s">
        <v>818</v>
      </c>
      <c r="D98" s="114" t="s">
        <v>819</v>
      </c>
      <c r="E98" s="91"/>
      <c r="F98" s="90" t="s">
        <v>783</v>
      </c>
      <c r="G98" s="90"/>
    </row>
    <row r="99" spans="1:7" x14ac:dyDescent="0.25">
      <c r="A99" s="155" t="s">
        <v>916</v>
      </c>
      <c r="B99" s="153" t="s">
        <v>917</v>
      </c>
      <c r="C99" s="180">
        <v>0.35926450084549932</v>
      </c>
      <c r="D99" s="180"/>
      <c r="E99" s="181"/>
      <c r="F99" s="181">
        <f>C99</f>
        <v>0.35926450084549932</v>
      </c>
      <c r="G99" s="155"/>
    </row>
    <row r="100" spans="1:7" x14ac:dyDescent="0.25">
      <c r="A100" s="155" t="s">
        <v>918</v>
      </c>
      <c r="B100" s="153" t="s">
        <v>919</v>
      </c>
      <c r="C100" s="180">
        <v>9.6101875664421077E-2</v>
      </c>
      <c r="D100" s="180"/>
      <c r="E100" s="181"/>
      <c r="F100" s="181">
        <f t="shared" ref="F100:F109" si="1">C100</f>
        <v>9.6101875664421077E-2</v>
      </c>
      <c r="G100" s="155"/>
    </row>
    <row r="101" spans="1:7" x14ac:dyDescent="0.25">
      <c r="A101" s="155" t="s">
        <v>920</v>
      </c>
      <c r="B101" s="153" t="s">
        <v>921</v>
      </c>
      <c r="C101" s="180">
        <v>9.5629632532113443E-2</v>
      </c>
      <c r="D101" s="180"/>
      <c r="E101" s="181"/>
      <c r="F101" s="181">
        <f t="shared" si="1"/>
        <v>9.5629632532113443E-2</v>
      </c>
      <c r="G101" s="155"/>
    </row>
    <row r="102" spans="1:7" x14ac:dyDescent="0.25">
      <c r="A102" s="155" t="s">
        <v>922</v>
      </c>
      <c r="B102" s="153" t="s">
        <v>923</v>
      </c>
      <c r="C102" s="180">
        <v>8.1210033661362702E-2</v>
      </c>
      <c r="D102" s="180"/>
      <c r="E102" s="181"/>
      <c r="F102" s="181">
        <f t="shared" si="1"/>
        <v>8.1210033661362702E-2</v>
      </c>
      <c r="G102" s="155"/>
    </row>
    <row r="103" spans="1:7" x14ac:dyDescent="0.25">
      <c r="A103" s="155" t="s">
        <v>924</v>
      </c>
      <c r="B103" s="153" t="s">
        <v>925</v>
      </c>
      <c r="C103" s="180">
        <v>7.6378776179234345E-2</v>
      </c>
      <c r="D103" s="180"/>
      <c r="E103" s="181"/>
      <c r="F103" s="181">
        <f t="shared" si="1"/>
        <v>7.6378776179234345E-2</v>
      </c>
      <c r="G103" s="155"/>
    </row>
    <row r="104" spans="1:7" x14ac:dyDescent="0.25">
      <c r="A104" s="155" t="s">
        <v>926</v>
      </c>
      <c r="B104" s="153" t="s">
        <v>927</v>
      </c>
      <c r="C104" s="180">
        <v>6.6229175358976475E-2</v>
      </c>
      <c r="D104" s="180"/>
      <c r="E104" s="181"/>
      <c r="F104" s="181">
        <f t="shared" si="1"/>
        <v>6.6229175358976475E-2</v>
      </c>
      <c r="G104" s="155"/>
    </row>
    <row r="105" spans="1:7" x14ac:dyDescent="0.25">
      <c r="A105" s="155" t="s">
        <v>928</v>
      </c>
      <c r="B105" s="153" t="s">
        <v>929</v>
      </c>
      <c r="C105" s="180">
        <v>5.7169557620592747E-2</v>
      </c>
      <c r="D105" s="180"/>
      <c r="E105" s="181"/>
      <c r="F105" s="181">
        <f t="shared" si="1"/>
        <v>5.7169557620592747E-2</v>
      </c>
      <c r="G105" s="155"/>
    </row>
    <row r="106" spans="1:7" x14ac:dyDescent="0.25">
      <c r="A106" s="155" t="s">
        <v>930</v>
      </c>
      <c r="B106" s="153" t="s">
        <v>931</v>
      </c>
      <c r="C106" s="180">
        <v>5.5019517070411431E-2</v>
      </c>
      <c r="D106" s="180"/>
      <c r="E106" s="181"/>
      <c r="F106" s="181">
        <f t="shared" si="1"/>
        <v>5.5019517070411431E-2</v>
      </c>
      <c r="G106" s="155"/>
    </row>
    <row r="107" spans="1:7" x14ac:dyDescent="0.25">
      <c r="A107" s="155" t="s">
        <v>932</v>
      </c>
      <c r="B107" s="153" t="s">
        <v>933</v>
      </c>
      <c r="C107" s="180">
        <v>4.3554834045657492E-2</v>
      </c>
      <c r="D107" s="180"/>
      <c r="E107" s="181"/>
      <c r="F107" s="181">
        <f t="shared" si="1"/>
        <v>4.3554834045657492E-2</v>
      </c>
      <c r="G107" s="155"/>
    </row>
    <row r="108" spans="1:7" x14ac:dyDescent="0.25">
      <c r="A108" s="155" t="s">
        <v>934</v>
      </c>
      <c r="B108" s="153" t="s">
        <v>935</v>
      </c>
      <c r="C108" s="180">
        <v>3.5083117671658233E-2</v>
      </c>
      <c r="D108" s="180"/>
      <c r="E108" s="181"/>
      <c r="F108" s="181">
        <f t="shared" si="1"/>
        <v>3.5083117671658233E-2</v>
      </c>
      <c r="G108" s="155"/>
    </row>
    <row r="109" spans="1:7" x14ac:dyDescent="0.25">
      <c r="A109" s="155" t="s">
        <v>936</v>
      </c>
      <c r="B109" s="153" t="s">
        <v>937</v>
      </c>
      <c r="C109" s="180">
        <v>3.4358979350073253E-2</v>
      </c>
      <c r="D109" s="180"/>
      <c r="E109" s="181"/>
      <c r="F109" s="181">
        <f t="shared" si="1"/>
        <v>3.4358979350073253E-2</v>
      </c>
      <c r="G109" s="155"/>
    </row>
    <row r="110" spans="1:7" x14ac:dyDescent="0.25">
      <c r="A110" s="155" t="s">
        <v>938</v>
      </c>
      <c r="B110" s="153"/>
      <c r="C110" s="180"/>
      <c r="D110" s="180"/>
      <c r="E110" s="181"/>
      <c r="F110" s="181"/>
      <c r="G110" s="155"/>
    </row>
    <row r="111" spans="1:7" x14ac:dyDescent="0.25">
      <c r="A111" s="155" t="s">
        <v>939</v>
      </c>
      <c r="B111" s="153"/>
      <c r="C111" s="180"/>
      <c r="D111" s="180"/>
      <c r="E111" s="181"/>
      <c r="F111" s="181"/>
      <c r="G111" s="155"/>
    </row>
    <row r="112" spans="1:7" x14ac:dyDescent="0.25">
      <c r="A112" s="155" t="s">
        <v>940</v>
      </c>
      <c r="B112" s="153"/>
      <c r="C112" s="180"/>
      <c r="D112" s="180"/>
      <c r="E112" s="181"/>
      <c r="F112" s="181"/>
      <c r="G112" s="155"/>
    </row>
    <row r="113" spans="1:7" x14ac:dyDescent="0.25">
      <c r="A113" s="155" t="s">
        <v>941</v>
      </c>
      <c r="B113" s="153"/>
      <c r="C113" s="180"/>
      <c r="D113" s="180"/>
      <c r="E113" s="181"/>
      <c r="F113" s="181"/>
      <c r="G113" s="155"/>
    </row>
    <row r="114" spans="1:7" x14ac:dyDescent="0.25">
      <c r="A114" s="155" t="s">
        <v>942</v>
      </c>
      <c r="B114" s="153"/>
      <c r="C114" s="180"/>
      <c r="D114" s="180"/>
      <c r="E114" s="181"/>
      <c r="F114" s="181"/>
      <c r="G114" s="155"/>
    </row>
    <row r="115" spans="1:7" x14ac:dyDescent="0.25">
      <c r="A115" s="155" t="s">
        <v>943</v>
      </c>
      <c r="B115" s="153"/>
      <c r="C115" s="180"/>
      <c r="D115" s="180"/>
      <c r="E115" s="181"/>
      <c r="F115" s="181"/>
      <c r="G115" s="155"/>
    </row>
    <row r="116" spans="1:7" x14ac:dyDescent="0.25">
      <c r="A116" s="155" t="s">
        <v>944</v>
      </c>
      <c r="B116" s="153"/>
      <c r="C116" s="180"/>
      <c r="D116" s="180"/>
      <c r="E116" s="181"/>
      <c r="F116" s="181"/>
      <c r="G116" s="155"/>
    </row>
    <row r="117" spans="1:7" x14ac:dyDescent="0.25">
      <c r="A117" s="155" t="s">
        <v>945</v>
      </c>
      <c r="B117" s="153"/>
      <c r="C117" s="180"/>
      <c r="D117" s="180"/>
      <c r="E117" s="181"/>
      <c r="F117" s="181"/>
      <c r="G117" s="155"/>
    </row>
    <row r="118" spans="1:7" x14ac:dyDescent="0.25">
      <c r="A118" s="155" t="s">
        <v>946</v>
      </c>
      <c r="B118" s="153"/>
      <c r="C118" s="180"/>
      <c r="D118" s="180"/>
      <c r="E118" s="181"/>
      <c r="F118" s="181"/>
      <c r="G118" s="155"/>
    </row>
    <row r="119" spans="1:7" x14ac:dyDescent="0.25">
      <c r="A119" s="155" t="s">
        <v>947</v>
      </c>
      <c r="B119" s="153"/>
      <c r="C119" s="180"/>
      <c r="D119" s="180"/>
      <c r="E119" s="181"/>
      <c r="F119" s="181"/>
      <c r="G119" s="155"/>
    </row>
    <row r="120" spans="1:7" x14ac:dyDescent="0.25">
      <c r="A120" s="155" t="s">
        <v>948</v>
      </c>
      <c r="B120" s="153"/>
      <c r="C120" s="180"/>
      <c r="D120" s="180"/>
      <c r="E120" s="181"/>
      <c r="F120" s="181"/>
      <c r="G120" s="155"/>
    </row>
    <row r="121" spans="1:7" x14ac:dyDescent="0.25">
      <c r="A121" s="155" t="s">
        <v>949</v>
      </c>
      <c r="B121" s="153"/>
      <c r="C121" s="180"/>
      <c r="D121" s="180"/>
      <c r="E121" s="181"/>
      <c r="F121" s="181"/>
      <c r="G121" s="155"/>
    </row>
    <row r="122" spans="1:7" x14ac:dyDescent="0.25">
      <c r="A122" s="155" t="s">
        <v>950</v>
      </c>
      <c r="B122" s="153"/>
      <c r="C122" s="180"/>
      <c r="D122" s="180"/>
      <c r="E122" s="181"/>
      <c r="F122" s="181"/>
      <c r="G122" s="155"/>
    </row>
    <row r="123" spans="1:7" x14ac:dyDescent="0.25">
      <c r="A123" s="155" t="s">
        <v>951</v>
      </c>
      <c r="B123" s="153"/>
      <c r="C123" s="180"/>
      <c r="D123" s="180"/>
      <c r="E123" s="181"/>
      <c r="F123" s="181"/>
      <c r="G123" s="155"/>
    </row>
    <row r="124" spans="1:7" x14ac:dyDescent="0.25">
      <c r="A124" s="155" t="s">
        <v>952</v>
      </c>
      <c r="B124" s="153"/>
      <c r="C124" s="180"/>
      <c r="D124" s="180"/>
      <c r="E124" s="181"/>
      <c r="F124" s="181"/>
      <c r="G124" s="155"/>
    </row>
    <row r="125" spans="1:7" x14ac:dyDescent="0.25">
      <c r="A125" s="155" t="s">
        <v>953</v>
      </c>
      <c r="B125" s="153"/>
      <c r="C125" s="180"/>
      <c r="D125" s="180"/>
      <c r="E125" s="181"/>
      <c r="F125" s="181"/>
      <c r="G125" s="155"/>
    </row>
    <row r="126" spans="1:7" x14ac:dyDescent="0.25">
      <c r="A126" s="155" t="s">
        <v>954</v>
      </c>
      <c r="B126" s="153"/>
      <c r="C126" s="180"/>
      <c r="D126" s="180"/>
      <c r="E126" s="181"/>
      <c r="F126" s="181"/>
      <c r="G126" s="155"/>
    </row>
    <row r="127" spans="1:7" x14ac:dyDescent="0.25">
      <c r="A127" s="155" t="s">
        <v>955</v>
      </c>
      <c r="B127" s="153"/>
      <c r="C127" s="180"/>
      <c r="D127" s="180"/>
      <c r="E127" s="181"/>
      <c r="F127" s="181"/>
      <c r="G127" s="155"/>
    </row>
    <row r="128" spans="1:7" x14ac:dyDescent="0.25">
      <c r="A128" s="155" t="s">
        <v>956</v>
      </c>
      <c r="B128" s="153"/>
      <c r="C128" s="180"/>
      <c r="D128" s="180"/>
      <c r="E128" s="181"/>
      <c r="F128" s="181"/>
      <c r="G128" s="155"/>
    </row>
    <row r="129" spans="1:7" x14ac:dyDescent="0.25">
      <c r="A129" s="155" t="s">
        <v>957</v>
      </c>
      <c r="B129" s="153"/>
      <c r="C129" s="180"/>
      <c r="D129" s="180"/>
      <c r="E129" s="181"/>
      <c r="F129" s="181"/>
      <c r="G129" s="155"/>
    </row>
    <row r="130" spans="1:7" x14ac:dyDescent="0.25">
      <c r="A130" s="155" t="s">
        <v>958</v>
      </c>
      <c r="B130" s="153"/>
      <c r="C130" s="180"/>
      <c r="D130" s="180"/>
      <c r="E130" s="181"/>
      <c r="F130" s="181"/>
      <c r="G130" s="155"/>
    </row>
    <row r="131" spans="1:7" x14ac:dyDescent="0.25">
      <c r="A131" s="155" t="s">
        <v>959</v>
      </c>
      <c r="B131" s="153"/>
      <c r="C131" s="180"/>
      <c r="D131" s="180"/>
      <c r="E131" s="181"/>
      <c r="F131" s="181"/>
      <c r="G131" s="155"/>
    </row>
    <row r="132" spans="1:7" x14ac:dyDescent="0.25">
      <c r="A132" s="155" t="s">
        <v>960</v>
      </c>
      <c r="B132" s="153"/>
      <c r="C132" s="180"/>
      <c r="D132" s="180"/>
      <c r="E132" s="181"/>
      <c r="F132" s="181"/>
      <c r="G132" s="155"/>
    </row>
    <row r="133" spans="1:7" x14ac:dyDescent="0.25">
      <c r="A133" s="155" t="s">
        <v>961</v>
      </c>
      <c r="B133" s="153"/>
      <c r="C133" s="180"/>
      <c r="D133" s="180"/>
      <c r="E133" s="181"/>
      <c r="F133" s="181"/>
      <c r="G133" s="155"/>
    </row>
    <row r="134" spans="1:7" x14ac:dyDescent="0.25">
      <c r="A134" s="155" t="s">
        <v>962</v>
      </c>
      <c r="B134" s="153"/>
      <c r="C134" s="180"/>
      <c r="D134" s="180"/>
      <c r="E134" s="181"/>
      <c r="F134" s="181"/>
      <c r="G134" s="155"/>
    </row>
    <row r="135" spans="1:7" x14ac:dyDescent="0.25">
      <c r="A135" s="155" t="s">
        <v>963</v>
      </c>
      <c r="B135" s="153"/>
      <c r="C135" s="180"/>
      <c r="D135" s="180"/>
      <c r="E135" s="181"/>
      <c r="F135" s="181"/>
      <c r="G135" s="155"/>
    </row>
    <row r="136" spans="1:7" x14ac:dyDescent="0.25">
      <c r="A136" s="155" t="s">
        <v>964</v>
      </c>
      <c r="B136" s="153"/>
      <c r="C136" s="180"/>
      <c r="D136" s="180"/>
      <c r="E136" s="181"/>
      <c r="F136" s="181"/>
      <c r="G136" s="155"/>
    </row>
    <row r="137" spans="1:7" x14ac:dyDescent="0.25">
      <c r="A137" s="155" t="s">
        <v>965</v>
      </c>
      <c r="B137" s="153"/>
      <c r="C137" s="180"/>
      <c r="D137" s="180"/>
      <c r="E137" s="181"/>
      <c r="F137" s="181"/>
      <c r="G137" s="155"/>
    </row>
    <row r="138" spans="1:7" x14ac:dyDescent="0.25">
      <c r="A138" s="155" t="s">
        <v>966</v>
      </c>
      <c r="B138" s="153"/>
      <c r="C138" s="180"/>
      <c r="D138" s="180"/>
      <c r="E138" s="181"/>
      <c r="F138" s="181"/>
      <c r="G138" s="155"/>
    </row>
    <row r="139" spans="1:7" x14ac:dyDescent="0.25">
      <c r="A139" s="155" t="s">
        <v>967</v>
      </c>
      <c r="B139" s="153"/>
      <c r="C139" s="180"/>
      <c r="D139" s="180"/>
      <c r="E139" s="181"/>
      <c r="F139" s="181"/>
      <c r="G139" s="155"/>
    </row>
    <row r="140" spans="1:7" x14ac:dyDescent="0.25">
      <c r="A140" s="155" t="s">
        <v>968</v>
      </c>
      <c r="B140" s="153"/>
      <c r="C140" s="180"/>
      <c r="D140" s="180"/>
      <c r="E140" s="181"/>
      <c r="F140" s="181"/>
      <c r="G140" s="155"/>
    </row>
    <row r="141" spans="1:7" x14ac:dyDescent="0.25">
      <c r="A141" s="155" t="s">
        <v>969</v>
      </c>
      <c r="B141" s="153"/>
      <c r="C141" s="180"/>
      <c r="D141" s="180"/>
      <c r="E141" s="181"/>
      <c r="F141" s="181"/>
      <c r="G141" s="155"/>
    </row>
    <row r="142" spans="1:7" x14ac:dyDescent="0.25">
      <c r="A142" s="155" t="s">
        <v>970</v>
      </c>
      <c r="B142" s="153"/>
      <c r="C142" s="180"/>
      <c r="D142" s="180"/>
      <c r="E142" s="181"/>
      <c r="F142" s="181"/>
      <c r="G142" s="155"/>
    </row>
    <row r="143" spans="1:7" x14ac:dyDescent="0.25">
      <c r="A143" s="155" t="s">
        <v>971</v>
      </c>
      <c r="B143" s="153"/>
      <c r="C143" s="180"/>
      <c r="D143" s="180"/>
      <c r="E143" s="181"/>
      <c r="F143" s="181"/>
      <c r="G143" s="155"/>
    </row>
    <row r="144" spans="1:7" x14ac:dyDescent="0.25">
      <c r="A144" s="155" t="s">
        <v>972</v>
      </c>
      <c r="B144" s="153"/>
      <c r="C144" s="180"/>
      <c r="D144" s="180"/>
      <c r="E144" s="181"/>
      <c r="F144" s="181"/>
      <c r="G144" s="155"/>
    </row>
    <row r="145" spans="1:7" x14ac:dyDescent="0.25">
      <c r="A145" s="155" t="s">
        <v>973</v>
      </c>
      <c r="B145" s="153"/>
      <c r="C145" s="180"/>
      <c r="D145" s="180"/>
      <c r="E145" s="181"/>
      <c r="F145" s="181"/>
      <c r="G145" s="155"/>
    </row>
    <row r="146" spans="1:7" x14ac:dyDescent="0.25">
      <c r="A146" s="155" t="s">
        <v>974</v>
      </c>
      <c r="B146" s="153"/>
      <c r="C146" s="180"/>
      <c r="D146" s="180"/>
      <c r="E146" s="181"/>
      <c r="F146" s="181"/>
      <c r="G146" s="155"/>
    </row>
    <row r="147" spans="1:7" x14ac:dyDescent="0.25">
      <c r="A147" s="155" t="s">
        <v>975</v>
      </c>
      <c r="B147" s="153"/>
      <c r="C147" s="180"/>
      <c r="D147" s="180"/>
      <c r="E147" s="181"/>
      <c r="F147" s="181"/>
      <c r="G147" s="155"/>
    </row>
    <row r="148" spans="1:7" x14ac:dyDescent="0.25">
      <c r="A148" s="155" t="s">
        <v>976</v>
      </c>
      <c r="B148" s="153"/>
      <c r="C148" s="180"/>
      <c r="D148" s="180"/>
      <c r="E148" s="181"/>
      <c r="F148" s="181"/>
      <c r="G148" s="155"/>
    </row>
    <row r="149" spans="1:7" ht="15" customHeight="1" x14ac:dyDescent="0.25">
      <c r="A149" s="114"/>
      <c r="B149" s="89" t="s">
        <v>977</v>
      </c>
      <c r="C149" s="114" t="s">
        <v>818</v>
      </c>
      <c r="D149" s="114" t="s">
        <v>819</v>
      </c>
      <c r="E149" s="91"/>
      <c r="F149" s="90" t="s">
        <v>783</v>
      </c>
      <c r="G149" s="90"/>
    </row>
    <row r="150" spans="1:7" x14ac:dyDescent="0.25">
      <c r="A150" s="155" t="s">
        <v>978</v>
      </c>
      <c r="B150" s="155" t="s">
        <v>979</v>
      </c>
      <c r="C150" s="180">
        <v>0</v>
      </c>
      <c r="D150" s="180"/>
      <c r="E150" s="196"/>
      <c r="F150" s="180">
        <v>0</v>
      </c>
    </row>
    <row r="151" spans="1:7" x14ac:dyDescent="0.25">
      <c r="A151" s="155" t="s">
        <v>980</v>
      </c>
      <c r="B151" s="155" t="s">
        <v>981</v>
      </c>
      <c r="C151" s="180">
        <v>1</v>
      </c>
      <c r="D151" s="180"/>
      <c r="E151" s="196"/>
      <c r="F151" s="180">
        <v>1</v>
      </c>
    </row>
    <row r="152" spans="1:7" x14ac:dyDescent="0.25">
      <c r="A152" s="155" t="s">
        <v>982</v>
      </c>
      <c r="B152" s="155" t="s">
        <v>355</v>
      </c>
      <c r="C152" s="180"/>
      <c r="D152" s="180"/>
      <c r="E152" s="196"/>
      <c r="F152" s="180"/>
    </row>
    <row r="153" spans="1:7" outlineLevel="1" x14ac:dyDescent="0.25">
      <c r="A153" s="155" t="s">
        <v>983</v>
      </c>
      <c r="C153" s="181"/>
      <c r="D153" s="181"/>
      <c r="E153" s="196"/>
      <c r="F153" s="181"/>
    </row>
    <row r="154" spans="1:7" outlineLevel="1" x14ac:dyDescent="0.25">
      <c r="A154" s="155" t="s">
        <v>984</v>
      </c>
      <c r="C154" s="181"/>
      <c r="D154" s="181"/>
      <c r="E154" s="196"/>
      <c r="F154" s="181"/>
    </row>
    <row r="155" spans="1:7" outlineLevel="1" x14ac:dyDescent="0.25">
      <c r="A155" s="155" t="s">
        <v>985</v>
      </c>
      <c r="C155" s="181"/>
      <c r="D155" s="181"/>
      <c r="E155" s="196"/>
      <c r="F155" s="181"/>
    </row>
    <row r="156" spans="1:7" outlineLevel="1" x14ac:dyDescent="0.25">
      <c r="A156" s="155" t="s">
        <v>986</v>
      </c>
      <c r="C156" s="181"/>
      <c r="D156" s="181"/>
      <c r="E156" s="196"/>
      <c r="F156" s="181"/>
    </row>
    <row r="157" spans="1:7" outlineLevel="1" x14ac:dyDescent="0.25">
      <c r="A157" s="155" t="s">
        <v>987</v>
      </c>
      <c r="C157" s="181"/>
      <c r="D157" s="181"/>
      <c r="E157" s="196"/>
      <c r="F157" s="181"/>
    </row>
    <row r="158" spans="1:7" outlineLevel="1" x14ac:dyDescent="0.25">
      <c r="A158" s="155" t="s">
        <v>988</v>
      </c>
      <c r="C158" s="181"/>
      <c r="D158" s="181"/>
      <c r="E158" s="196"/>
      <c r="F158" s="181"/>
    </row>
    <row r="159" spans="1:7" ht="15" customHeight="1" x14ac:dyDescent="0.25">
      <c r="A159" s="114"/>
      <c r="B159" s="89" t="s">
        <v>989</v>
      </c>
      <c r="C159" s="114" t="s">
        <v>818</v>
      </c>
      <c r="D159" s="114" t="s">
        <v>819</v>
      </c>
      <c r="E159" s="91"/>
      <c r="F159" s="90" t="s">
        <v>783</v>
      </c>
      <c r="G159" s="90"/>
    </row>
    <row r="160" spans="1:7" x14ac:dyDescent="0.25">
      <c r="A160" s="155" t="s">
        <v>990</v>
      </c>
      <c r="B160" s="155" t="s">
        <v>991</v>
      </c>
      <c r="C160" s="180">
        <v>0.12520460854884219</v>
      </c>
      <c r="D160" s="180"/>
      <c r="E160" s="196"/>
      <c r="F160" s="180">
        <v>0.12520460854884219</v>
      </c>
    </row>
    <row r="161" spans="1:7" x14ac:dyDescent="0.25">
      <c r="A161" s="155" t="s">
        <v>992</v>
      </c>
      <c r="B161" s="155" t="s">
        <v>993</v>
      </c>
      <c r="C161" s="180">
        <v>0.87479539145115914</v>
      </c>
      <c r="D161" s="180"/>
      <c r="E161" s="196"/>
      <c r="F161" s="180">
        <v>0.87479539145115914</v>
      </c>
    </row>
    <row r="162" spans="1:7" x14ac:dyDescent="0.25">
      <c r="A162" s="155" t="s">
        <v>994</v>
      </c>
      <c r="B162" s="155" t="s">
        <v>355</v>
      </c>
      <c r="C162" s="180"/>
      <c r="D162" s="180"/>
      <c r="E162" s="196"/>
      <c r="F162" s="180"/>
    </row>
    <row r="163" spans="1:7" outlineLevel="1" x14ac:dyDescent="0.25">
      <c r="A163" s="155" t="s">
        <v>995</v>
      </c>
      <c r="E163" s="142"/>
    </row>
    <row r="164" spans="1:7" outlineLevel="1" x14ac:dyDescent="0.25">
      <c r="A164" s="155" t="s">
        <v>996</v>
      </c>
      <c r="E164" s="142"/>
    </row>
    <row r="165" spans="1:7" outlineLevel="1" x14ac:dyDescent="0.25">
      <c r="A165" s="155" t="s">
        <v>997</v>
      </c>
      <c r="E165" s="142"/>
    </row>
    <row r="166" spans="1:7" outlineLevel="1" x14ac:dyDescent="0.25">
      <c r="A166" s="155" t="s">
        <v>998</v>
      </c>
      <c r="E166" s="142"/>
    </row>
    <row r="167" spans="1:7" outlineLevel="1" x14ac:dyDescent="0.25">
      <c r="A167" s="155" t="s">
        <v>999</v>
      </c>
      <c r="E167" s="142"/>
    </row>
    <row r="168" spans="1:7" outlineLevel="1" x14ac:dyDescent="0.25">
      <c r="A168" s="155" t="s">
        <v>1000</v>
      </c>
      <c r="E168" s="142"/>
    </row>
    <row r="169" spans="1:7" ht="15" customHeight="1" x14ac:dyDescent="0.25">
      <c r="A169" s="114"/>
      <c r="B169" s="89" t="s">
        <v>1001</v>
      </c>
      <c r="C169" s="114" t="s">
        <v>818</v>
      </c>
      <c r="D169" s="114" t="s">
        <v>819</v>
      </c>
      <c r="E169" s="91"/>
      <c r="F169" s="90" t="s">
        <v>783</v>
      </c>
      <c r="G169" s="90"/>
    </row>
    <row r="170" spans="1:7" x14ac:dyDescent="0.25">
      <c r="A170" s="155" t="s">
        <v>1002</v>
      </c>
      <c r="B170" s="120" t="s">
        <v>1003</v>
      </c>
      <c r="C170" s="180">
        <v>3.3730741783522561E-2</v>
      </c>
      <c r="D170" s="180"/>
      <c r="E170" s="196"/>
      <c r="F170" s="180">
        <v>3.3730741783522561E-2</v>
      </c>
    </row>
    <row r="171" spans="1:7" x14ac:dyDescent="0.25">
      <c r="A171" s="155" t="s">
        <v>1004</v>
      </c>
      <c r="B171" s="120" t="s">
        <v>1005</v>
      </c>
      <c r="C171" s="180">
        <v>8.4182223051517277E-2</v>
      </c>
      <c r="D171" s="180"/>
      <c r="E171" s="196"/>
      <c r="F171" s="180">
        <v>8.4182223051517277E-2</v>
      </c>
    </row>
    <row r="172" spans="1:7" x14ac:dyDescent="0.25">
      <c r="A172" s="155" t="s">
        <v>1006</v>
      </c>
      <c r="B172" s="120" t="s">
        <v>1007</v>
      </c>
      <c r="C172" s="180">
        <v>0.1481940617280037</v>
      </c>
      <c r="D172" s="180"/>
      <c r="E172" s="181"/>
      <c r="F172" s="180">
        <v>0.1481940617280037</v>
      </c>
    </row>
    <row r="173" spans="1:7" x14ac:dyDescent="0.25">
      <c r="A173" s="155" t="s">
        <v>1008</v>
      </c>
      <c r="B173" s="120" t="s">
        <v>1009</v>
      </c>
      <c r="C173" s="180">
        <v>0.18611671200096741</v>
      </c>
      <c r="D173" s="180"/>
      <c r="E173" s="181"/>
      <c r="F173" s="180">
        <v>0.18611671200096741</v>
      </c>
    </row>
    <row r="174" spans="1:7" x14ac:dyDescent="0.25">
      <c r="A174" s="155" t="s">
        <v>1010</v>
      </c>
      <c r="B174" s="120" t="s">
        <v>1011</v>
      </c>
      <c r="C174" s="180">
        <v>0.54777626143599023</v>
      </c>
      <c r="D174" s="180"/>
      <c r="E174" s="181"/>
      <c r="F174" s="180">
        <v>0.54777626143599023</v>
      </c>
    </row>
    <row r="175" spans="1:7" outlineLevel="1" x14ac:dyDescent="0.25">
      <c r="A175" s="155" t="s">
        <v>1012</v>
      </c>
      <c r="B175" s="115"/>
      <c r="C175" s="181"/>
      <c r="D175" s="181"/>
      <c r="E175" s="181"/>
      <c r="F175" s="181"/>
    </row>
    <row r="176" spans="1:7" outlineLevel="1" x14ac:dyDescent="0.25">
      <c r="A176" s="155" t="s">
        <v>1013</v>
      </c>
      <c r="B176" s="115"/>
      <c r="C176" s="181"/>
      <c r="D176" s="181"/>
      <c r="E176" s="181"/>
      <c r="F176" s="181"/>
    </row>
    <row r="177" spans="1:7" outlineLevel="1" x14ac:dyDescent="0.25">
      <c r="A177" s="155" t="s">
        <v>1014</v>
      </c>
      <c r="B177" s="120"/>
      <c r="C177" s="181"/>
      <c r="D177" s="181"/>
      <c r="E177" s="181"/>
      <c r="F177" s="181"/>
    </row>
    <row r="178" spans="1:7" outlineLevel="1" x14ac:dyDescent="0.25">
      <c r="A178" s="155" t="s">
        <v>1015</v>
      </c>
      <c r="B178" s="120"/>
      <c r="C178" s="181"/>
      <c r="D178" s="181"/>
      <c r="E178" s="181"/>
      <c r="F178" s="181"/>
    </row>
    <row r="179" spans="1:7" ht="15" customHeight="1" x14ac:dyDescent="0.25">
      <c r="A179" s="114"/>
      <c r="B179" s="89" t="s">
        <v>1016</v>
      </c>
      <c r="C179" s="114" t="s">
        <v>818</v>
      </c>
      <c r="D179" s="114" t="s">
        <v>819</v>
      </c>
      <c r="E179" s="91"/>
      <c r="F179" s="90" t="s">
        <v>783</v>
      </c>
      <c r="G179" s="90"/>
    </row>
    <row r="180" spans="1:7" x14ac:dyDescent="0.25">
      <c r="A180" s="155" t="s">
        <v>1017</v>
      </c>
      <c r="B180" s="155" t="s">
        <v>1018</v>
      </c>
      <c r="C180" s="180">
        <v>0</v>
      </c>
      <c r="D180" s="180"/>
      <c r="E180" s="196"/>
      <c r="F180" s="180">
        <v>0</v>
      </c>
    </row>
    <row r="181" spans="1:7" outlineLevel="1" x14ac:dyDescent="0.25">
      <c r="A181" s="155" t="s">
        <v>1019</v>
      </c>
      <c r="B181" s="121"/>
      <c r="C181" s="181"/>
      <c r="D181" s="181"/>
      <c r="E181" s="196"/>
      <c r="F181" s="181"/>
    </row>
    <row r="182" spans="1:7" outlineLevel="1" x14ac:dyDescent="0.25">
      <c r="A182" s="155" t="s">
        <v>1020</v>
      </c>
      <c r="B182" s="121"/>
      <c r="C182" s="181"/>
      <c r="D182" s="181"/>
      <c r="E182" s="196"/>
      <c r="F182" s="181"/>
    </row>
    <row r="183" spans="1:7" outlineLevel="1" x14ac:dyDescent="0.25">
      <c r="A183" s="155" t="s">
        <v>1021</v>
      </c>
      <c r="B183" s="121"/>
      <c r="C183" s="181"/>
      <c r="D183" s="181"/>
      <c r="E183" s="196"/>
      <c r="F183" s="181"/>
    </row>
    <row r="184" spans="1:7" outlineLevel="1" x14ac:dyDescent="0.25">
      <c r="A184" s="155" t="s">
        <v>1022</v>
      </c>
      <c r="B184" s="121"/>
      <c r="C184" s="181"/>
      <c r="D184" s="181"/>
      <c r="E184" s="196"/>
      <c r="F184" s="181"/>
    </row>
    <row r="185" spans="1:7" ht="18.75" customHeight="1" x14ac:dyDescent="0.25">
      <c r="A185" s="122"/>
      <c r="B185" s="92" t="s">
        <v>780</v>
      </c>
      <c r="C185" s="122"/>
      <c r="D185" s="122"/>
      <c r="E185" s="122"/>
      <c r="F185" s="93"/>
      <c r="G185" s="93"/>
    </row>
    <row r="186" spans="1:7" ht="15" customHeight="1" x14ac:dyDescent="0.25">
      <c r="A186" s="114"/>
      <c r="B186" s="89" t="s">
        <v>1023</v>
      </c>
      <c r="C186" s="114" t="s">
        <v>1024</v>
      </c>
      <c r="D186" s="114" t="s">
        <v>1025</v>
      </c>
      <c r="E186" s="91"/>
      <c r="F186" s="114" t="s">
        <v>818</v>
      </c>
      <c r="G186" s="114" t="s">
        <v>1026</v>
      </c>
    </row>
    <row r="187" spans="1:7" x14ac:dyDescent="0.25">
      <c r="A187" s="155" t="s">
        <v>1027</v>
      </c>
      <c r="B187" s="141" t="s">
        <v>1028</v>
      </c>
      <c r="C187" s="178">
        <v>1617678.1705635439</v>
      </c>
      <c r="E187" s="156"/>
      <c r="F187" s="105"/>
      <c r="G187" s="105"/>
    </row>
    <row r="188" spans="1:7" x14ac:dyDescent="0.25">
      <c r="A188" s="156"/>
      <c r="B188" s="125"/>
      <c r="C188" s="156"/>
      <c r="D188" s="156"/>
      <c r="E188" s="156"/>
      <c r="F188" s="105"/>
      <c r="G188" s="105"/>
    </row>
    <row r="189" spans="1:7" x14ac:dyDescent="0.25">
      <c r="B189" s="141" t="s">
        <v>1029</v>
      </c>
      <c r="C189" s="156"/>
      <c r="D189" s="156"/>
      <c r="E189" s="156"/>
      <c r="F189" s="105"/>
      <c r="G189" s="105"/>
    </row>
    <row r="190" spans="1:7" x14ac:dyDescent="0.25">
      <c r="A190" s="155" t="s">
        <v>1030</v>
      </c>
      <c r="B190" s="153" t="s">
        <v>1031</v>
      </c>
      <c r="C190" s="178"/>
      <c r="D190" s="139"/>
      <c r="E190" s="156"/>
      <c r="F190" s="182" t="str">
        <f t="shared" ref="F190:F213" si="2">IF($C$214=0,"",IF(C190="[for completion]","",IF(C190="","",C190/$C$214)))</f>
        <v/>
      </c>
      <c r="G190" s="182" t="str">
        <f t="shared" ref="G190:G213" si="3">IF($D$214=0,"",IF(D190="[for completion]","",IF(D190="","",D190/$D$214)))</f>
        <v/>
      </c>
    </row>
    <row r="191" spans="1:7" x14ac:dyDescent="0.25">
      <c r="A191" s="155" t="s">
        <v>1032</v>
      </c>
      <c r="B191" s="153" t="s">
        <v>1033</v>
      </c>
      <c r="C191" s="178">
        <v>1272.156131392717</v>
      </c>
      <c r="D191" s="139">
        <v>2666</v>
      </c>
      <c r="E191" s="156"/>
      <c r="F191" s="182">
        <f t="shared" si="2"/>
        <v>0.10091218600591695</v>
      </c>
      <c r="G191" s="182">
        <f t="shared" si="3"/>
        <v>0.34210188630822536</v>
      </c>
    </row>
    <row r="192" spans="1:7" x14ac:dyDescent="0.25">
      <c r="A192" s="155" t="s">
        <v>1034</v>
      </c>
      <c r="B192" s="153" t="s">
        <v>1035</v>
      </c>
      <c r="C192" s="178">
        <v>4092.3096580293209</v>
      </c>
      <c r="D192" s="139">
        <v>2689</v>
      </c>
      <c r="E192" s="156"/>
      <c r="F192" s="182">
        <f t="shared" si="2"/>
        <v>0.32461731953668704</v>
      </c>
      <c r="G192" s="182">
        <f t="shared" si="3"/>
        <v>0.34505325291928651</v>
      </c>
    </row>
    <row r="193" spans="1:7" x14ac:dyDescent="0.25">
      <c r="A193" s="155" t="s">
        <v>1036</v>
      </c>
      <c r="B193" s="153" t="s">
        <v>1037</v>
      </c>
      <c r="C193" s="178">
        <v>3833.2621494347072</v>
      </c>
      <c r="D193" s="139">
        <v>1575</v>
      </c>
      <c r="E193" s="156"/>
      <c r="F193" s="182">
        <f t="shared" si="2"/>
        <v>0.30406870154350829</v>
      </c>
      <c r="G193" s="182">
        <f t="shared" si="3"/>
        <v>0.20210445271397409</v>
      </c>
    </row>
    <row r="194" spans="1:7" x14ac:dyDescent="0.25">
      <c r="A194" s="155" t="s">
        <v>1038</v>
      </c>
      <c r="B194" s="153" t="s">
        <v>1039</v>
      </c>
      <c r="C194" s="178">
        <v>2021.16138904134</v>
      </c>
      <c r="D194" s="139">
        <v>593</v>
      </c>
      <c r="E194" s="156"/>
      <c r="F194" s="182">
        <f t="shared" si="2"/>
        <v>0.16032608655953914</v>
      </c>
      <c r="G194" s="182">
        <f t="shared" si="3"/>
        <v>7.6093930450404204E-2</v>
      </c>
    </row>
    <row r="195" spans="1:7" x14ac:dyDescent="0.25">
      <c r="A195" s="155" t="s">
        <v>1040</v>
      </c>
      <c r="B195" s="153" t="s">
        <v>1039</v>
      </c>
      <c r="C195" s="178">
        <v>732.04109746968038</v>
      </c>
      <c r="D195" s="139">
        <v>166</v>
      </c>
      <c r="E195" s="156"/>
      <c r="F195" s="182">
        <f t="shared" si="2"/>
        <v>5.8068239871597635E-2</v>
      </c>
      <c r="G195" s="182">
        <f t="shared" si="3"/>
        <v>2.1301167714615682E-2</v>
      </c>
    </row>
    <row r="196" spans="1:7" x14ac:dyDescent="0.25">
      <c r="A196" s="155" t="s">
        <v>1041</v>
      </c>
      <c r="B196" s="153" t="s">
        <v>1042</v>
      </c>
      <c r="C196" s="178">
        <v>655.63555783394986</v>
      </c>
      <c r="D196" s="139">
        <v>104</v>
      </c>
      <c r="E196" s="156"/>
      <c r="F196" s="182">
        <f t="shared" si="2"/>
        <v>5.2007466482750814E-2</v>
      </c>
      <c r="G196" s="182">
        <f t="shared" si="3"/>
        <v>1.3345309893494162E-2</v>
      </c>
    </row>
    <row r="197" spans="1:7" x14ac:dyDescent="0.25">
      <c r="A197" s="155" t="s">
        <v>1043</v>
      </c>
      <c r="B197" s="153"/>
      <c r="C197" s="178"/>
      <c r="D197" s="139"/>
      <c r="E197" s="156"/>
      <c r="F197" s="182" t="str">
        <f t="shared" si="2"/>
        <v/>
      </c>
      <c r="G197" s="182" t="str">
        <f t="shared" si="3"/>
        <v/>
      </c>
    </row>
    <row r="198" spans="1:7" x14ac:dyDescent="0.25">
      <c r="A198" s="155" t="s">
        <v>1044</v>
      </c>
      <c r="B198" s="153" t="s">
        <v>1045</v>
      </c>
      <c r="C198" s="178"/>
      <c r="D198" s="139"/>
      <c r="E198" s="156"/>
      <c r="F198" s="182" t="str">
        <f t="shared" si="2"/>
        <v/>
      </c>
      <c r="G198" s="182" t="str">
        <f t="shared" si="3"/>
        <v/>
      </c>
    </row>
    <row r="199" spans="1:7" x14ac:dyDescent="0.25">
      <c r="A199" s="155" t="s">
        <v>1046</v>
      </c>
      <c r="B199" s="153" t="s">
        <v>1047</v>
      </c>
      <c r="C199" s="178"/>
      <c r="D199" s="139"/>
      <c r="E199" s="141"/>
      <c r="F199" s="182" t="str">
        <f t="shared" si="2"/>
        <v/>
      </c>
      <c r="G199" s="182" t="str">
        <f t="shared" si="3"/>
        <v/>
      </c>
    </row>
    <row r="200" spans="1:7" x14ac:dyDescent="0.25">
      <c r="A200" s="155" t="s">
        <v>1048</v>
      </c>
      <c r="B200" s="153" t="s">
        <v>1049</v>
      </c>
      <c r="C200" s="178"/>
      <c r="D200" s="139"/>
      <c r="E200" s="141"/>
      <c r="F200" s="182" t="str">
        <f t="shared" si="2"/>
        <v/>
      </c>
      <c r="G200" s="182" t="str">
        <f t="shared" si="3"/>
        <v/>
      </c>
    </row>
    <row r="201" spans="1:7" x14ac:dyDescent="0.25">
      <c r="A201" s="155" t="s">
        <v>1050</v>
      </c>
      <c r="B201" s="153" t="s">
        <v>1051</v>
      </c>
      <c r="C201" s="178"/>
      <c r="D201" s="139"/>
      <c r="E201" s="141"/>
      <c r="F201" s="182" t="str">
        <f t="shared" si="2"/>
        <v/>
      </c>
      <c r="G201" s="182" t="str">
        <f t="shared" si="3"/>
        <v/>
      </c>
    </row>
    <row r="202" spans="1:7" x14ac:dyDescent="0.25">
      <c r="A202" s="155" t="s">
        <v>1052</v>
      </c>
      <c r="B202" s="153" t="s">
        <v>1053</v>
      </c>
      <c r="C202" s="178"/>
      <c r="D202" s="139"/>
      <c r="E202" s="141"/>
      <c r="F202" s="182" t="str">
        <f t="shared" si="2"/>
        <v/>
      </c>
      <c r="G202" s="182" t="str">
        <f t="shared" si="3"/>
        <v/>
      </c>
    </row>
    <row r="203" spans="1:7" x14ac:dyDescent="0.25">
      <c r="A203" s="155" t="s">
        <v>1054</v>
      </c>
      <c r="B203" s="153" t="s">
        <v>1055</v>
      </c>
      <c r="C203" s="178"/>
      <c r="D203" s="139"/>
      <c r="E203" s="141"/>
      <c r="F203" s="182" t="str">
        <f t="shared" si="2"/>
        <v/>
      </c>
      <c r="G203" s="182" t="str">
        <f t="shared" si="3"/>
        <v/>
      </c>
    </row>
    <row r="204" spans="1:7" x14ac:dyDescent="0.25">
      <c r="A204" s="155" t="s">
        <v>1056</v>
      </c>
      <c r="B204" s="153" t="s">
        <v>1057</v>
      </c>
      <c r="C204" s="178"/>
      <c r="D204" s="139"/>
      <c r="E204" s="141"/>
      <c r="F204" s="182" t="str">
        <f t="shared" si="2"/>
        <v/>
      </c>
      <c r="G204" s="182" t="str">
        <f t="shared" si="3"/>
        <v/>
      </c>
    </row>
    <row r="205" spans="1:7" x14ac:dyDescent="0.25">
      <c r="A205" s="155" t="s">
        <v>1058</v>
      </c>
      <c r="B205" s="141"/>
      <c r="C205" s="179"/>
      <c r="D205" s="152"/>
      <c r="F205" s="182" t="str">
        <f t="shared" si="2"/>
        <v/>
      </c>
      <c r="G205" s="182" t="str">
        <f t="shared" si="3"/>
        <v/>
      </c>
    </row>
    <row r="206" spans="1:7" x14ac:dyDescent="0.25">
      <c r="A206" s="155" t="s">
        <v>1060</v>
      </c>
      <c r="B206" s="141"/>
      <c r="C206" s="179"/>
      <c r="D206" s="152"/>
      <c r="E206" s="126"/>
      <c r="F206" s="182" t="str">
        <f t="shared" si="2"/>
        <v/>
      </c>
      <c r="G206" s="182" t="str">
        <f t="shared" si="3"/>
        <v/>
      </c>
    </row>
    <row r="207" spans="1:7" x14ac:dyDescent="0.25">
      <c r="A207" s="155" t="s">
        <v>1061</v>
      </c>
      <c r="B207" s="141"/>
      <c r="C207" s="179"/>
      <c r="D207" s="152"/>
      <c r="E207" s="126"/>
      <c r="F207" s="182" t="str">
        <f t="shared" si="2"/>
        <v/>
      </c>
      <c r="G207" s="182" t="str">
        <f t="shared" si="3"/>
        <v/>
      </c>
    </row>
    <row r="208" spans="1:7" x14ac:dyDescent="0.25">
      <c r="A208" s="155" t="s">
        <v>1062</v>
      </c>
      <c r="B208" s="141"/>
      <c r="C208" s="179"/>
      <c r="D208" s="152"/>
      <c r="E208" s="126"/>
      <c r="F208" s="182" t="str">
        <f t="shared" si="2"/>
        <v/>
      </c>
      <c r="G208" s="182" t="str">
        <f t="shared" si="3"/>
        <v/>
      </c>
    </row>
    <row r="209" spans="1:7" x14ac:dyDescent="0.25">
      <c r="A209" s="155" t="s">
        <v>1063</v>
      </c>
      <c r="B209" s="141"/>
      <c r="C209" s="179"/>
      <c r="D209" s="152"/>
      <c r="E209" s="126"/>
      <c r="F209" s="182" t="str">
        <f t="shared" si="2"/>
        <v/>
      </c>
      <c r="G209" s="182" t="str">
        <f t="shared" si="3"/>
        <v/>
      </c>
    </row>
    <row r="210" spans="1:7" x14ac:dyDescent="0.25">
      <c r="A210" s="155" t="s">
        <v>1064</v>
      </c>
      <c r="B210" s="141"/>
      <c r="C210" s="179"/>
      <c r="D210" s="152"/>
      <c r="E210" s="126"/>
      <c r="F210" s="182" t="str">
        <f t="shared" si="2"/>
        <v/>
      </c>
      <c r="G210" s="182" t="str">
        <f t="shared" si="3"/>
        <v/>
      </c>
    </row>
    <row r="211" spans="1:7" x14ac:dyDescent="0.25">
      <c r="A211" s="155" t="s">
        <v>1065</v>
      </c>
      <c r="B211" s="141"/>
      <c r="C211" s="179"/>
      <c r="D211" s="152"/>
      <c r="E211" s="126"/>
      <c r="F211" s="182" t="str">
        <f t="shared" si="2"/>
        <v/>
      </c>
      <c r="G211" s="182" t="str">
        <f t="shared" si="3"/>
        <v/>
      </c>
    </row>
    <row r="212" spans="1:7" x14ac:dyDescent="0.25">
      <c r="A212" s="155" t="s">
        <v>1066</v>
      </c>
      <c r="B212" s="141"/>
      <c r="C212" s="179"/>
      <c r="D212" s="152"/>
      <c r="E212" s="126"/>
      <c r="F212" s="182" t="str">
        <f t="shared" si="2"/>
        <v/>
      </c>
      <c r="G212" s="182" t="str">
        <f t="shared" si="3"/>
        <v/>
      </c>
    </row>
    <row r="213" spans="1:7" x14ac:dyDescent="0.25">
      <c r="A213" s="155" t="s">
        <v>1067</v>
      </c>
      <c r="B213" s="141"/>
      <c r="C213" s="179"/>
      <c r="D213" s="152"/>
      <c r="E213" s="126"/>
      <c r="F213" s="182" t="str">
        <f t="shared" si="2"/>
        <v/>
      </c>
      <c r="G213" s="182" t="str">
        <f t="shared" si="3"/>
        <v/>
      </c>
    </row>
    <row r="214" spans="1:7" x14ac:dyDescent="0.25">
      <c r="A214" s="155" t="s">
        <v>1068</v>
      </c>
      <c r="B214" s="127" t="s">
        <v>357</v>
      </c>
      <c r="C214" s="183">
        <f>SUM(C190:C213)</f>
        <v>12606.565983201717</v>
      </c>
      <c r="D214" s="128">
        <f>SUM(D190:D213)</f>
        <v>7793</v>
      </c>
      <c r="E214" s="126"/>
      <c r="F214" s="184">
        <f>SUM(F190:F213)</f>
        <v>0.99999999999999978</v>
      </c>
      <c r="G214" s="184">
        <f>SUM(G190:G213)</f>
        <v>1.0000000000000002</v>
      </c>
    </row>
    <row r="215" spans="1:7" ht="15" customHeight="1" x14ac:dyDescent="0.25">
      <c r="A215" s="114"/>
      <c r="B215" s="131" t="s">
        <v>1069</v>
      </c>
      <c r="C215" s="114" t="s">
        <v>1024</v>
      </c>
      <c r="D215" s="114" t="s">
        <v>1025</v>
      </c>
      <c r="E215" s="91"/>
      <c r="F215" s="114" t="s">
        <v>818</v>
      </c>
      <c r="G215" s="114" t="s">
        <v>1026</v>
      </c>
    </row>
    <row r="216" spans="1:7" x14ac:dyDescent="0.25">
      <c r="A216" s="155" t="s">
        <v>1070</v>
      </c>
      <c r="B216" s="155" t="s">
        <v>1071</v>
      </c>
      <c r="C216" s="180">
        <v>0.52496543495414227</v>
      </c>
      <c r="F216" s="194"/>
      <c r="G216" s="194"/>
    </row>
    <row r="217" spans="1:7" x14ac:dyDescent="0.25">
      <c r="F217" s="194"/>
      <c r="G217" s="194"/>
    </row>
    <row r="218" spans="1:7" x14ac:dyDescent="0.25">
      <c r="B218" s="141" t="s">
        <v>1072</v>
      </c>
      <c r="F218" s="194"/>
      <c r="G218" s="194"/>
    </row>
    <row r="219" spans="1:7" x14ac:dyDescent="0.25">
      <c r="A219" s="155" t="s">
        <v>1073</v>
      </c>
      <c r="B219" s="155" t="s">
        <v>1074</v>
      </c>
      <c r="C219" s="178">
        <v>2921.6442562800012</v>
      </c>
      <c r="D219" s="139">
        <v>3146</v>
      </c>
      <c r="F219" s="182">
        <f t="shared" ref="F219:F226" si="4">IF($C$227=0,"",IF(C219="[for completion]","",C219/$C$227))</f>
        <v>0.23175575808456481</v>
      </c>
      <c r="G219" s="182">
        <f t="shared" ref="G219:G226" si="5">IF($D$227=0,"",IF(D219="[for completion]","",D219/$D$227))</f>
        <v>0.40369562427819838</v>
      </c>
    </row>
    <row r="220" spans="1:7" x14ac:dyDescent="0.25">
      <c r="A220" s="155" t="s">
        <v>1075</v>
      </c>
      <c r="B220" s="155" t="s">
        <v>1076</v>
      </c>
      <c r="C220" s="178">
        <v>2128.0236366699992</v>
      </c>
      <c r="D220" s="139">
        <v>1228</v>
      </c>
      <c r="F220" s="182">
        <f t="shared" si="4"/>
        <v>0.16880280002544676</v>
      </c>
      <c r="G220" s="182">
        <f t="shared" si="5"/>
        <v>0.15757731297318106</v>
      </c>
    </row>
    <row r="221" spans="1:7" x14ac:dyDescent="0.25">
      <c r="A221" s="155" t="s">
        <v>1077</v>
      </c>
      <c r="B221" s="155" t="s">
        <v>1078</v>
      </c>
      <c r="C221" s="178">
        <v>2822.8271633284498</v>
      </c>
      <c r="D221" s="139">
        <v>1404</v>
      </c>
      <c r="F221" s="182">
        <f t="shared" si="4"/>
        <v>0.22391721640055465</v>
      </c>
      <c r="G221" s="182">
        <f t="shared" si="5"/>
        <v>0.18016168356217119</v>
      </c>
    </row>
    <row r="222" spans="1:7" x14ac:dyDescent="0.25">
      <c r="A222" s="155" t="s">
        <v>1079</v>
      </c>
      <c r="B222" s="155" t="s">
        <v>1080</v>
      </c>
      <c r="C222" s="178">
        <v>3177.6213907973502</v>
      </c>
      <c r="D222" s="139">
        <v>1359</v>
      </c>
      <c r="F222" s="182">
        <f t="shared" si="4"/>
        <v>0.25206082251356471</v>
      </c>
      <c r="G222" s="182">
        <f t="shared" si="5"/>
        <v>0.17438727062748621</v>
      </c>
    </row>
    <row r="223" spans="1:7" x14ac:dyDescent="0.25">
      <c r="A223" s="155" t="s">
        <v>1081</v>
      </c>
      <c r="B223" s="155" t="s">
        <v>1082</v>
      </c>
      <c r="C223" s="178">
        <v>1390.347546885652</v>
      </c>
      <c r="D223" s="139">
        <v>567</v>
      </c>
      <c r="F223" s="182">
        <f t="shared" si="4"/>
        <v>0.11028757147174685</v>
      </c>
      <c r="G223" s="182">
        <f t="shared" si="5"/>
        <v>7.2757602977030669E-2</v>
      </c>
    </row>
    <row r="224" spans="1:7" x14ac:dyDescent="0.25">
      <c r="A224" s="155" t="s">
        <v>1083</v>
      </c>
      <c r="B224" s="155" t="s">
        <v>1084</v>
      </c>
      <c r="C224" s="178">
        <v>119.4612428071536</v>
      </c>
      <c r="D224" s="139">
        <v>55</v>
      </c>
      <c r="F224" s="182">
        <f t="shared" si="4"/>
        <v>9.4761129213408336E-3</v>
      </c>
      <c r="G224" s="182">
        <f t="shared" si="5"/>
        <v>7.0576158090594121E-3</v>
      </c>
    </row>
    <row r="225" spans="1:7" x14ac:dyDescent="0.25">
      <c r="A225" s="155" t="s">
        <v>1085</v>
      </c>
      <c r="B225" s="155" t="s">
        <v>1086</v>
      </c>
      <c r="C225" s="178">
        <v>23.08478462578277</v>
      </c>
      <c r="D225" s="139">
        <v>16</v>
      </c>
      <c r="F225" s="182">
        <f t="shared" si="4"/>
        <v>1.8311715225655669E-3</v>
      </c>
      <c r="G225" s="182">
        <f t="shared" si="5"/>
        <v>2.0531245989991015E-3</v>
      </c>
    </row>
    <row r="226" spans="1:7" x14ac:dyDescent="0.25">
      <c r="A226" s="155" t="s">
        <v>1087</v>
      </c>
      <c r="B226" s="155" t="s">
        <v>1088</v>
      </c>
      <c r="C226" s="178">
        <v>23.555961807328071</v>
      </c>
      <c r="D226" s="139">
        <v>18</v>
      </c>
      <c r="F226" s="182">
        <f t="shared" si="4"/>
        <v>1.8685470602157997E-3</v>
      </c>
      <c r="G226" s="182">
        <f t="shared" si="5"/>
        <v>2.3097651738739895E-3</v>
      </c>
    </row>
    <row r="227" spans="1:7" x14ac:dyDescent="0.25">
      <c r="A227" s="155" t="s">
        <v>1089</v>
      </c>
      <c r="B227" s="127" t="s">
        <v>357</v>
      </c>
      <c r="C227" s="179">
        <f>SUM(C219:C226)</f>
        <v>12606.565983201717</v>
      </c>
      <c r="D227" s="152">
        <f>SUM(D219:D226)</f>
        <v>7793</v>
      </c>
      <c r="F227" s="181">
        <f>SUM(F219:F226)</f>
        <v>1.0000000000000002</v>
      </c>
      <c r="G227" s="181">
        <f>SUM(G219:G226)</f>
        <v>0.99999999999999989</v>
      </c>
    </row>
    <row r="228" spans="1:7" outlineLevel="1" x14ac:dyDescent="0.25">
      <c r="A228" s="155" t="s">
        <v>1090</v>
      </c>
      <c r="B228" s="117" t="s">
        <v>1091</v>
      </c>
      <c r="C228" s="179"/>
      <c r="D228" s="152"/>
      <c r="F228" s="182">
        <f t="shared" ref="F228:F233" si="6">IF($C$227=0,"",IF(C228="[for completion]","",C228/$C$227))</f>
        <v>0</v>
      </c>
      <c r="G228" s="182">
        <f t="shared" ref="G228:G233" si="7">IF($D$227=0,"",IF(D228="[for completion]","",D228/$D$227))</f>
        <v>0</v>
      </c>
    </row>
    <row r="229" spans="1:7" outlineLevel="1" x14ac:dyDescent="0.25">
      <c r="A229" s="155" t="s">
        <v>1092</v>
      </c>
      <c r="B229" s="117" t="s">
        <v>1093</v>
      </c>
      <c r="C229" s="179"/>
      <c r="D229" s="152"/>
      <c r="F229" s="182">
        <f t="shared" si="6"/>
        <v>0</v>
      </c>
      <c r="G229" s="182">
        <f t="shared" si="7"/>
        <v>0</v>
      </c>
    </row>
    <row r="230" spans="1:7" outlineLevel="1" x14ac:dyDescent="0.25">
      <c r="A230" s="155" t="s">
        <v>1094</v>
      </c>
      <c r="B230" s="117" t="s">
        <v>1095</v>
      </c>
      <c r="C230" s="179"/>
      <c r="D230" s="152"/>
      <c r="F230" s="182">
        <f t="shared" si="6"/>
        <v>0</v>
      </c>
      <c r="G230" s="182">
        <f t="shared" si="7"/>
        <v>0</v>
      </c>
    </row>
    <row r="231" spans="1:7" outlineLevel="1" x14ac:dyDescent="0.25">
      <c r="A231" s="155" t="s">
        <v>1096</v>
      </c>
      <c r="B231" s="117" t="s">
        <v>1097</v>
      </c>
      <c r="C231" s="179"/>
      <c r="D231" s="152"/>
      <c r="F231" s="182">
        <f t="shared" si="6"/>
        <v>0</v>
      </c>
      <c r="G231" s="182">
        <f t="shared" si="7"/>
        <v>0</v>
      </c>
    </row>
    <row r="232" spans="1:7" outlineLevel="1" x14ac:dyDescent="0.25">
      <c r="A232" s="155" t="s">
        <v>1098</v>
      </c>
      <c r="B232" s="117" t="s">
        <v>1099</v>
      </c>
      <c r="C232" s="179"/>
      <c r="D232" s="152"/>
      <c r="F232" s="182">
        <f t="shared" si="6"/>
        <v>0</v>
      </c>
      <c r="G232" s="182">
        <f t="shared" si="7"/>
        <v>0</v>
      </c>
    </row>
    <row r="233" spans="1:7" outlineLevel="1" x14ac:dyDescent="0.25">
      <c r="A233" s="155" t="s">
        <v>1100</v>
      </c>
      <c r="B233" s="117" t="s">
        <v>1101</v>
      </c>
      <c r="C233" s="179"/>
      <c r="D233" s="152"/>
      <c r="F233" s="182">
        <f t="shared" si="6"/>
        <v>0</v>
      </c>
      <c r="G233" s="182">
        <f t="shared" si="7"/>
        <v>0</v>
      </c>
    </row>
    <row r="234" spans="1:7" outlineLevel="1" x14ac:dyDescent="0.25">
      <c r="A234" s="155" t="s">
        <v>1102</v>
      </c>
      <c r="B234" s="117"/>
      <c r="F234" s="182"/>
      <c r="G234" s="182"/>
    </row>
    <row r="235" spans="1:7" outlineLevel="1" x14ac:dyDescent="0.25">
      <c r="A235" s="155" t="s">
        <v>1103</v>
      </c>
      <c r="B235" s="117"/>
      <c r="F235" s="182"/>
      <c r="G235" s="182"/>
    </row>
    <row r="236" spans="1:7" outlineLevel="1" x14ac:dyDescent="0.25">
      <c r="A236" s="155" t="s">
        <v>1104</v>
      </c>
      <c r="B236" s="117"/>
      <c r="F236" s="182"/>
      <c r="G236" s="182"/>
    </row>
    <row r="237" spans="1:7" ht="15" customHeight="1" x14ac:dyDescent="0.25">
      <c r="A237" s="114"/>
      <c r="B237" s="131" t="s">
        <v>1105</v>
      </c>
      <c r="C237" s="114" t="s">
        <v>1024</v>
      </c>
      <c r="D237" s="114" t="s">
        <v>1025</v>
      </c>
      <c r="E237" s="91"/>
      <c r="F237" s="114" t="s">
        <v>818</v>
      </c>
      <c r="G237" s="114" t="s">
        <v>1026</v>
      </c>
    </row>
    <row r="238" spans="1:7" x14ac:dyDescent="0.25">
      <c r="A238" s="155" t="s">
        <v>1106</v>
      </c>
      <c r="B238" s="155" t="s">
        <v>1071</v>
      </c>
      <c r="C238" s="180">
        <v>0.50528510602600274</v>
      </c>
      <c r="F238" s="194"/>
      <c r="G238" s="194"/>
    </row>
    <row r="239" spans="1:7" x14ac:dyDescent="0.25">
      <c r="F239" s="194"/>
      <c r="G239" s="194"/>
    </row>
    <row r="240" spans="1:7" x14ac:dyDescent="0.25">
      <c r="B240" s="141" t="s">
        <v>1072</v>
      </c>
      <c r="F240" s="194"/>
      <c r="G240" s="194"/>
    </row>
    <row r="241" spans="1:7" x14ac:dyDescent="0.25">
      <c r="A241" s="155" t="s">
        <v>1107</v>
      </c>
      <c r="B241" s="155" t="s">
        <v>1074</v>
      </c>
      <c r="C241" s="178">
        <v>3252.7001858600011</v>
      </c>
      <c r="D241" s="139">
        <v>3433</v>
      </c>
      <c r="F241" s="182">
        <f t="shared" ref="F241:F248" si="8">IF($C$249=0,"",IF(C241="[Mark as ND1 if not relevant]","",C241/$C$249))</f>
        <v>0.25801635355688718</v>
      </c>
      <c r="G241" s="182">
        <f t="shared" ref="G241:G248" si="9">IF($D$249=0,"",IF(D241="[Mark as ND1 if not relevant]","",D241/$D$249))</f>
        <v>0.44052354677274475</v>
      </c>
    </row>
    <row r="242" spans="1:7" x14ac:dyDescent="0.25">
      <c r="A242" s="155" t="s">
        <v>1108</v>
      </c>
      <c r="B242" s="155" t="s">
        <v>1076</v>
      </c>
      <c r="C242" s="178">
        <v>2342.3909111200001</v>
      </c>
      <c r="D242" s="139">
        <v>1352</v>
      </c>
      <c r="F242" s="182">
        <f t="shared" si="8"/>
        <v>0.18580721460873981</v>
      </c>
      <c r="G242" s="182">
        <f t="shared" si="9"/>
        <v>0.17348902861542409</v>
      </c>
    </row>
    <row r="243" spans="1:7" x14ac:dyDescent="0.25">
      <c r="A243" s="155" t="s">
        <v>1109</v>
      </c>
      <c r="B243" s="155" t="s">
        <v>1078</v>
      </c>
      <c r="C243" s="178">
        <v>2866.5445914099992</v>
      </c>
      <c r="D243" s="139">
        <v>1367</v>
      </c>
      <c r="F243" s="182">
        <f t="shared" si="8"/>
        <v>0.22738504642974763</v>
      </c>
      <c r="G243" s="182">
        <f t="shared" si="9"/>
        <v>0.17541383292698576</v>
      </c>
    </row>
    <row r="244" spans="1:7" x14ac:dyDescent="0.25">
      <c r="A244" s="155" t="s">
        <v>1110</v>
      </c>
      <c r="B244" s="155" t="s">
        <v>1080</v>
      </c>
      <c r="C244" s="178">
        <v>3000.217949979999</v>
      </c>
      <c r="D244" s="139">
        <v>1215</v>
      </c>
      <c r="F244" s="182">
        <f t="shared" si="8"/>
        <v>0.23798851756916181</v>
      </c>
      <c r="G244" s="182">
        <f t="shared" si="9"/>
        <v>0.15590914923649429</v>
      </c>
    </row>
    <row r="245" spans="1:7" x14ac:dyDescent="0.25">
      <c r="A245" s="155" t="s">
        <v>1111</v>
      </c>
      <c r="B245" s="155" t="s">
        <v>1082</v>
      </c>
      <c r="C245" s="178">
        <v>1144.7123448317161</v>
      </c>
      <c r="D245" s="139">
        <v>426</v>
      </c>
      <c r="F245" s="182">
        <f t="shared" si="8"/>
        <v>9.0802867835463555E-2</v>
      </c>
      <c r="G245" s="182">
        <f t="shared" si="9"/>
        <v>5.4664442448351086E-2</v>
      </c>
    </row>
    <row r="246" spans="1:7" x14ac:dyDescent="0.25">
      <c r="A246" s="155" t="s">
        <v>1112</v>
      </c>
      <c r="B246" s="155" t="s">
        <v>1084</v>
      </c>
      <c r="C246" s="178">
        <v>0</v>
      </c>
      <c r="D246" s="139">
        <v>0</v>
      </c>
      <c r="F246" s="182">
        <f t="shared" si="8"/>
        <v>0</v>
      </c>
      <c r="G246" s="182">
        <f t="shared" si="9"/>
        <v>0</v>
      </c>
    </row>
    <row r="247" spans="1:7" x14ac:dyDescent="0.25">
      <c r="A247" s="155" t="s">
        <v>1113</v>
      </c>
      <c r="B247" s="155" t="s">
        <v>1086</v>
      </c>
      <c r="C247" s="178">
        <v>0</v>
      </c>
      <c r="D247" s="139">
        <v>0</v>
      </c>
      <c r="F247" s="182">
        <f t="shared" si="8"/>
        <v>0</v>
      </c>
      <c r="G247" s="182">
        <f t="shared" si="9"/>
        <v>0</v>
      </c>
    </row>
    <row r="248" spans="1:7" x14ac:dyDescent="0.25">
      <c r="A248" s="155" t="s">
        <v>1114</v>
      </c>
      <c r="B248" s="155" t="s">
        <v>1088</v>
      </c>
      <c r="C248" s="178">
        <v>0</v>
      </c>
      <c r="D248" s="139">
        <v>0</v>
      </c>
      <c r="F248" s="182">
        <f t="shared" si="8"/>
        <v>0</v>
      </c>
      <c r="G248" s="182">
        <f t="shared" si="9"/>
        <v>0</v>
      </c>
    </row>
    <row r="249" spans="1:7" x14ac:dyDescent="0.25">
      <c r="A249" s="155" t="s">
        <v>1115</v>
      </c>
      <c r="B249" s="127" t="s">
        <v>357</v>
      </c>
      <c r="C249" s="179">
        <f>SUM(C241:C248)</f>
        <v>12606.565983201715</v>
      </c>
      <c r="D249" s="152">
        <f>SUM(D241:D248)</f>
        <v>7793</v>
      </c>
      <c r="F249" s="181">
        <f>SUM(F241:F248)</f>
        <v>1</v>
      </c>
      <c r="G249" s="181">
        <f>SUM(G241:G248)</f>
        <v>1</v>
      </c>
    </row>
    <row r="250" spans="1:7" outlineLevel="1" x14ac:dyDescent="0.25">
      <c r="A250" s="155" t="s">
        <v>1116</v>
      </c>
      <c r="B250" s="117" t="s">
        <v>1091</v>
      </c>
      <c r="C250" s="179"/>
      <c r="D250" s="152"/>
      <c r="F250" s="182">
        <f t="shared" ref="F250:F255" si="10">IF($C$249=0,"",IF(C250="[for completion]","",C250/$C$249))</f>
        <v>0</v>
      </c>
      <c r="G250" s="182">
        <f t="shared" ref="G250:G255" si="11">IF($D$249=0,"",IF(D250="[for completion]","",D250/$D$249))</f>
        <v>0</v>
      </c>
    </row>
    <row r="251" spans="1:7" outlineLevel="1" x14ac:dyDescent="0.25">
      <c r="A251" s="155" t="s">
        <v>1117</v>
      </c>
      <c r="B251" s="117" t="s">
        <v>1093</v>
      </c>
      <c r="C251" s="179"/>
      <c r="D251" s="152"/>
      <c r="F251" s="182">
        <f t="shared" si="10"/>
        <v>0</v>
      </c>
      <c r="G251" s="182">
        <f t="shared" si="11"/>
        <v>0</v>
      </c>
    </row>
    <row r="252" spans="1:7" outlineLevel="1" x14ac:dyDescent="0.25">
      <c r="A252" s="155" t="s">
        <v>1118</v>
      </c>
      <c r="B252" s="117" t="s">
        <v>1095</v>
      </c>
      <c r="C252" s="179"/>
      <c r="D252" s="152"/>
      <c r="F252" s="182">
        <f t="shared" si="10"/>
        <v>0</v>
      </c>
      <c r="G252" s="182">
        <f t="shared" si="11"/>
        <v>0</v>
      </c>
    </row>
    <row r="253" spans="1:7" outlineLevel="1" x14ac:dyDescent="0.25">
      <c r="A253" s="155" t="s">
        <v>1119</v>
      </c>
      <c r="B253" s="117" t="s">
        <v>1097</v>
      </c>
      <c r="C253" s="179"/>
      <c r="D253" s="152"/>
      <c r="F253" s="182">
        <f t="shared" si="10"/>
        <v>0</v>
      </c>
      <c r="G253" s="182">
        <f t="shared" si="11"/>
        <v>0</v>
      </c>
    </row>
    <row r="254" spans="1:7" outlineLevel="1" x14ac:dyDescent="0.25">
      <c r="A254" s="155" t="s">
        <v>1120</v>
      </c>
      <c r="B254" s="117" t="s">
        <v>1099</v>
      </c>
      <c r="C254" s="179"/>
      <c r="D254" s="152"/>
      <c r="F254" s="182">
        <f t="shared" si="10"/>
        <v>0</v>
      </c>
      <c r="G254" s="182">
        <f t="shared" si="11"/>
        <v>0</v>
      </c>
    </row>
    <row r="255" spans="1:7" outlineLevel="1" x14ac:dyDescent="0.25">
      <c r="A255" s="155" t="s">
        <v>1121</v>
      </c>
      <c r="B255" s="117" t="s">
        <v>1101</v>
      </c>
      <c r="C255" s="179"/>
      <c r="D255" s="152"/>
      <c r="F255" s="182">
        <f t="shared" si="10"/>
        <v>0</v>
      </c>
      <c r="G255" s="182">
        <f t="shared" si="11"/>
        <v>0</v>
      </c>
    </row>
    <row r="256" spans="1:7" outlineLevel="1" x14ac:dyDescent="0.25">
      <c r="A256" s="155" t="s">
        <v>1122</v>
      </c>
      <c r="B256" s="117"/>
      <c r="F256" s="129"/>
      <c r="G256" s="129"/>
    </row>
    <row r="257" spans="1:14" outlineLevel="1" x14ac:dyDescent="0.25">
      <c r="A257" s="155" t="s">
        <v>1123</v>
      </c>
      <c r="B257" s="117"/>
      <c r="F257" s="129"/>
      <c r="G257" s="129"/>
    </row>
    <row r="258" spans="1:14" outlineLevel="1" x14ac:dyDescent="0.25">
      <c r="A258" s="155" t="s">
        <v>1124</v>
      </c>
      <c r="B258" s="117"/>
      <c r="F258" s="129"/>
      <c r="G258" s="129"/>
    </row>
    <row r="259" spans="1:14" ht="15" customHeight="1" x14ac:dyDescent="0.25">
      <c r="A259" s="114"/>
      <c r="B259" s="131" t="s">
        <v>1125</v>
      </c>
      <c r="C259" s="114" t="s">
        <v>818</v>
      </c>
      <c r="D259" s="114"/>
      <c r="E259" s="91"/>
      <c r="F259" s="114"/>
      <c r="G259" s="114"/>
    </row>
    <row r="260" spans="1:14" x14ac:dyDescent="0.25">
      <c r="A260" s="155" t="s">
        <v>1126</v>
      </c>
      <c r="B260" s="155" t="s">
        <v>1127</v>
      </c>
      <c r="C260" s="180">
        <v>0.99706808453252982</v>
      </c>
      <c r="E260" s="126"/>
      <c r="F260" s="126"/>
      <c r="G260" s="126"/>
    </row>
    <row r="261" spans="1:14" x14ac:dyDescent="0.25">
      <c r="A261" s="155" t="s">
        <v>1128</v>
      </c>
      <c r="B261" s="155" t="s">
        <v>1129</v>
      </c>
      <c r="C261" s="180">
        <v>0</v>
      </c>
      <c r="E261" s="126"/>
      <c r="F261" s="126"/>
    </row>
    <row r="262" spans="1:14" x14ac:dyDescent="0.25">
      <c r="A262" s="155" t="s">
        <v>1130</v>
      </c>
      <c r="B262" s="155" t="s">
        <v>1131</v>
      </c>
      <c r="C262" s="180">
        <v>6.7031767503221711E-4</v>
      </c>
      <c r="E262" s="126"/>
      <c r="F262" s="126"/>
    </row>
    <row r="263" spans="1:14" x14ac:dyDescent="0.25">
      <c r="A263" s="155" t="s">
        <v>1132</v>
      </c>
      <c r="B263" s="155" t="s">
        <v>1133</v>
      </c>
      <c r="C263" s="180">
        <v>0</v>
      </c>
      <c r="E263" s="126"/>
      <c r="F263" s="126"/>
    </row>
    <row r="264" spans="1:14" x14ac:dyDescent="0.25">
      <c r="A264" s="155" t="s">
        <v>1134</v>
      </c>
      <c r="B264" s="141" t="s">
        <v>1135</v>
      </c>
      <c r="C264" s="180">
        <v>0</v>
      </c>
      <c r="D264" s="156"/>
      <c r="E264" s="156"/>
      <c r="F264" s="105"/>
      <c r="G264" s="105"/>
      <c r="H264" s="142"/>
      <c r="I264" s="155"/>
      <c r="J264" s="155"/>
      <c r="K264" s="155"/>
      <c r="L264" s="142"/>
      <c r="M264" s="142"/>
      <c r="N264" s="142"/>
    </row>
    <row r="265" spans="1:14" x14ac:dyDescent="0.25">
      <c r="A265" s="155" t="s">
        <v>1136</v>
      </c>
      <c r="B265" s="155" t="s">
        <v>355</v>
      </c>
      <c r="C265" s="180">
        <v>2.2615977924392021E-3</v>
      </c>
      <c r="E265" s="126"/>
      <c r="F265" s="126"/>
    </row>
    <row r="266" spans="1:14" outlineLevel="1" x14ac:dyDescent="0.25">
      <c r="A266" s="155" t="s">
        <v>1137</v>
      </c>
      <c r="B266" s="117" t="s">
        <v>1138</v>
      </c>
      <c r="C266" s="197"/>
      <c r="E266" s="126"/>
      <c r="F266" s="126"/>
    </row>
    <row r="267" spans="1:14" outlineLevel="1" x14ac:dyDescent="0.25">
      <c r="A267" s="155" t="s">
        <v>1139</v>
      </c>
      <c r="B267" s="117" t="s">
        <v>1140</v>
      </c>
      <c r="C267" s="181"/>
      <c r="E267" s="126"/>
      <c r="F267" s="126"/>
    </row>
    <row r="268" spans="1:14" outlineLevel="1" x14ac:dyDescent="0.25">
      <c r="A268" s="155" t="s">
        <v>1141</v>
      </c>
      <c r="B268" s="117" t="s">
        <v>1142</v>
      </c>
      <c r="C268" s="181"/>
      <c r="E268" s="126"/>
      <c r="F268" s="126"/>
    </row>
    <row r="269" spans="1:14" outlineLevel="1" x14ac:dyDescent="0.25">
      <c r="A269" s="155" t="s">
        <v>1143</v>
      </c>
      <c r="B269" s="117" t="s">
        <v>1144</v>
      </c>
      <c r="C269" s="181"/>
      <c r="E269" s="126"/>
      <c r="F269" s="126"/>
    </row>
    <row r="270" spans="1:14" outlineLevel="1" x14ac:dyDescent="0.25">
      <c r="A270" s="155" t="s">
        <v>1145</v>
      </c>
      <c r="B270" s="117" t="s">
        <v>359</v>
      </c>
      <c r="C270" s="181"/>
      <c r="E270" s="126"/>
      <c r="F270" s="126"/>
    </row>
    <row r="271" spans="1:14" outlineLevel="1" x14ac:dyDescent="0.25">
      <c r="A271" s="155" t="s">
        <v>1146</v>
      </c>
      <c r="B271" s="117" t="s">
        <v>359</v>
      </c>
      <c r="C271" s="181"/>
      <c r="E271" s="126"/>
      <c r="F271" s="126"/>
    </row>
    <row r="272" spans="1:14" outlineLevel="1" x14ac:dyDescent="0.25">
      <c r="A272" s="155" t="s">
        <v>1147</v>
      </c>
      <c r="B272" s="117" t="s">
        <v>359</v>
      </c>
      <c r="C272" s="181"/>
      <c r="E272" s="126"/>
      <c r="F272" s="126"/>
    </row>
    <row r="273" spans="1:7" outlineLevel="1" x14ac:dyDescent="0.25">
      <c r="A273" s="155" t="s">
        <v>1148</v>
      </c>
      <c r="B273" s="117" t="s">
        <v>359</v>
      </c>
      <c r="C273" s="181"/>
      <c r="E273" s="126"/>
      <c r="F273" s="126"/>
    </row>
    <row r="274" spans="1:7" outlineLevel="1" x14ac:dyDescent="0.25">
      <c r="A274" s="155" t="s">
        <v>1149</v>
      </c>
      <c r="B274" s="117" t="s">
        <v>359</v>
      </c>
      <c r="C274" s="181"/>
      <c r="E274" s="126"/>
      <c r="F274" s="126"/>
    </row>
    <row r="275" spans="1:7" outlineLevel="1" x14ac:dyDescent="0.25">
      <c r="A275" s="155" t="s">
        <v>1150</v>
      </c>
      <c r="B275" s="117" t="s">
        <v>359</v>
      </c>
      <c r="C275" s="181"/>
      <c r="E275" s="126"/>
      <c r="F275" s="126"/>
    </row>
    <row r="276" spans="1:7" ht="15" customHeight="1" x14ac:dyDescent="0.25">
      <c r="A276" s="114"/>
      <c r="B276" s="131" t="s">
        <v>1151</v>
      </c>
      <c r="C276" s="114" t="s">
        <v>818</v>
      </c>
      <c r="D276" s="114"/>
      <c r="E276" s="91"/>
      <c r="F276" s="114"/>
      <c r="G276" s="90"/>
    </row>
    <row r="277" spans="1:7" x14ac:dyDescent="0.25">
      <c r="A277" s="155" t="s">
        <v>1152</v>
      </c>
      <c r="B277" s="155" t="s">
        <v>1153</v>
      </c>
      <c r="C277" s="180">
        <v>1</v>
      </c>
      <c r="E277" s="142"/>
      <c r="F277" s="142"/>
    </row>
    <row r="278" spans="1:7" x14ac:dyDescent="0.25">
      <c r="A278" s="155" t="s">
        <v>1154</v>
      </c>
      <c r="B278" s="155" t="s">
        <v>1155</v>
      </c>
      <c r="C278" s="180"/>
      <c r="E278" s="142"/>
      <c r="F278" s="142"/>
    </row>
    <row r="279" spans="1:7" x14ac:dyDescent="0.25">
      <c r="A279" s="155" t="s">
        <v>1156</v>
      </c>
      <c r="B279" s="155" t="s">
        <v>355</v>
      </c>
      <c r="C279" s="180"/>
      <c r="E279" s="142"/>
      <c r="F279" s="142"/>
    </row>
    <row r="280" spans="1:7" outlineLevel="1" x14ac:dyDescent="0.25">
      <c r="A280" s="155" t="s">
        <v>1157</v>
      </c>
      <c r="C280" s="181"/>
      <c r="E280" s="142"/>
      <c r="F280" s="142"/>
    </row>
    <row r="281" spans="1:7" outlineLevel="1" x14ac:dyDescent="0.25">
      <c r="A281" s="155" t="s">
        <v>1158</v>
      </c>
      <c r="C281" s="181"/>
      <c r="E281" s="142"/>
      <c r="F281" s="142"/>
    </row>
    <row r="282" spans="1:7" outlineLevel="1" x14ac:dyDescent="0.25">
      <c r="A282" s="155" t="s">
        <v>1159</v>
      </c>
      <c r="C282" s="181"/>
      <c r="E282" s="142"/>
      <c r="F282" s="142"/>
    </row>
    <row r="283" spans="1:7" outlineLevel="1" x14ac:dyDescent="0.25">
      <c r="A283" s="155" t="s">
        <v>1160</v>
      </c>
      <c r="C283" s="181"/>
      <c r="E283" s="142"/>
      <c r="F283" s="142"/>
    </row>
    <row r="284" spans="1:7" outlineLevel="1" x14ac:dyDescent="0.25">
      <c r="A284" s="155" t="s">
        <v>1161</v>
      </c>
      <c r="C284" s="181"/>
      <c r="E284" s="142"/>
      <c r="F284" s="142"/>
    </row>
    <row r="285" spans="1:7" outlineLevel="1" x14ac:dyDescent="0.25">
      <c r="A285" s="155" t="s">
        <v>1162</v>
      </c>
      <c r="C285" s="181"/>
      <c r="E285" s="142"/>
      <c r="F285" s="142"/>
    </row>
    <row r="286" spans="1:7" x14ac:dyDescent="0.25">
      <c r="A286" s="89"/>
      <c r="B286" s="89" t="s">
        <v>1163</v>
      </c>
      <c r="C286" s="89" t="s">
        <v>314</v>
      </c>
      <c r="D286" s="89" t="s">
        <v>1164</v>
      </c>
      <c r="E286" s="89"/>
      <c r="F286" s="89" t="s">
        <v>818</v>
      </c>
      <c r="G286" s="89" t="s">
        <v>1165</v>
      </c>
    </row>
    <row r="287" spans="1:7" x14ac:dyDescent="0.25">
      <c r="A287" s="155" t="s">
        <v>1166</v>
      </c>
      <c r="B287" s="141" t="s">
        <v>1167</v>
      </c>
      <c r="C287" s="179" t="s">
        <v>334</v>
      </c>
      <c r="D287" s="155" t="s">
        <v>334</v>
      </c>
      <c r="E287" s="101"/>
      <c r="F287" s="182" t="str">
        <f t="shared" ref="F287:F304" si="12">IF($C$305=0,"",IF(C287="[For completion]","",C287/$C$305))</f>
        <v/>
      </c>
      <c r="G287" s="182" t="str">
        <f t="shared" ref="G287:G304" si="13">IF($D$305=0,"",IF(D287="[For completion]","",D287/$D$305))</f>
        <v/>
      </c>
    </row>
    <row r="288" spans="1:7" x14ac:dyDescent="0.25">
      <c r="A288" s="155" t="s">
        <v>1168</v>
      </c>
      <c r="B288" s="141" t="s">
        <v>1169</v>
      </c>
      <c r="C288" s="179" t="s">
        <v>334</v>
      </c>
      <c r="D288" s="155" t="s">
        <v>334</v>
      </c>
      <c r="E288" s="101"/>
      <c r="F288" s="182" t="str">
        <f t="shared" si="12"/>
        <v/>
      </c>
      <c r="G288" s="182" t="str">
        <f t="shared" si="13"/>
        <v/>
      </c>
    </row>
    <row r="289" spans="1:7" x14ac:dyDescent="0.25">
      <c r="A289" s="155" t="s">
        <v>1170</v>
      </c>
      <c r="B289" s="141" t="s">
        <v>1171</v>
      </c>
      <c r="C289" s="179" t="s">
        <v>334</v>
      </c>
      <c r="D289" s="155" t="s">
        <v>334</v>
      </c>
      <c r="E289" s="101"/>
      <c r="F289" s="182" t="str">
        <f t="shared" si="12"/>
        <v/>
      </c>
      <c r="G289" s="182" t="str">
        <f t="shared" si="13"/>
        <v/>
      </c>
    </row>
    <row r="290" spans="1:7" x14ac:dyDescent="0.25">
      <c r="A290" s="155" t="s">
        <v>1172</v>
      </c>
      <c r="B290" s="141" t="s">
        <v>1173</v>
      </c>
      <c r="C290" s="179" t="s">
        <v>334</v>
      </c>
      <c r="D290" s="155" t="s">
        <v>334</v>
      </c>
      <c r="E290" s="101"/>
      <c r="F290" s="182" t="str">
        <f t="shared" si="12"/>
        <v/>
      </c>
      <c r="G290" s="182" t="str">
        <f t="shared" si="13"/>
        <v/>
      </c>
    </row>
    <row r="291" spans="1:7" x14ac:dyDescent="0.25">
      <c r="A291" s="155" t="s">
        <v>1174</v>
      </c>
      <c r="B291" s="141" t="s">
        <v>1175</v>
      </c>
      <c r="C291" s="179" t="s">
        <v>334</v>
      </c>
      <c r="D291" s="155" t="s">
        <v>334</v>
      </c>
      <c r="E291" s="101"/>
      <c r="F291" s="182" t="str">
        <f t="shared" si="12"/>
        <v/>
      </c>
      <c r="G291" s="182" t="str">
        <f t="shared" si="13"/>
        <v/>
      </c>
    </row>
    <row r="292" spans="1:7" x14ac:dyDescent="0.25">
      <c r="A292" s="155" t="s">
        <v>1176</v>
      </c>
      <c r="B292" s="141" t="s">
        <v>1177</v>
      </c>
      <c r="C292" s="179" t="s">
        <v>334</v>
      </c>
      <c r="D292" s="155" t="s">
        <v>334</v>
      </c>
      <c r="E292" s="101"/>
      <c r="F292" s="182" t="str">
        <f t="shared" si="12"/>
        <v/>
      </c>
      <c r="G292" s="182" t="str">
        <f t="shared" si="13"/>
        <v/>
      </c>
    </row>
    <row r="293" spans="1:7" x14ac:dyDescent="0.25">
      <c r="A293" s="155" t="s">
        <v>1178</v>
      </c>
      <c r="B293" s="141" t="s">
        <v>1179</v>
      </c>
      <c r="C293" s="179" t="s">
        <v>334</v>
      </c>
      <c r="D293" s="155" t="s">
        <v>334</v>
      </c>
      <c r="E293" s="101"/>
      <c r="F293" s="182" t="str">
        <f t="shared" si="12"/>
        <v/>
      </c>
      <c r="G293" s="182" t="str">
        <f t="shared" si="13"/>
        <v/>
      </c>
    </row>
    <row r="294" spans="1:7" x14ac:dyDescent="0.25">
      <c r="A294" s="155" t="s">
        <v>1180</v>
      </c>
      <c r="B294" s="141" t="s">
        <v>1059</v>
      </c>
      <c r="C294" s="179" t="s">
        <v>334</v>
      </c>
      <c r="D294" s="155" t="s">
        <v>334</v>
      </c>
      <c r="E294" s="101"/>
      <c r="F294" s="182" t="str">
        <f t="shared" si="12"/>
        <v/>
      </c>
      <c r="G294" s="182" t="str">
        <f t="shared" si="13"/>
        <v/>
      </c>
    </row>
    <row r="295" spans="1:7" x14ac:dyDescent="0.25">
      <c r="A295" s="155" t="s">
        <v>1181</v>
      </c>
      <c r="B295" s="141" t="s">
        <v>1059</v>
      </c>
      <c r="C295" s="179" t="s">
        <v>334</v>
      </c>
      <c r="D295" s="155" t="s">
        <v>334</v>
      </c>
      <c r="E295" s="101"/>
      <c r="F295" s="182" t="str">
        <f t="shared" si="12"/>
        <v/>
      </c>
      <c r="G295" s="182" t="str">
        <f t="shared" si="13"/>
        <v/>
      </c>
    </row>
    <row r="296" spans="1:7" x14ac:dyDescent="0.25">
      <c r="A296" s="155" t="s">
        <v>1182</v>
      </c>
      <c r="B296" s="141" t="s">
        <v>1059</v>
      </c>
      <c r="C296" s="179" t="s">
        <v>334</v>
      </c>
      <c r="D296" s="155" t="s">
        <v>334</v>
      </c>
      <c r="E296" s="101"/>
      <c r="F296" s="182" t="str">
        <f t="shared" si="12"/>
        <v/>
      </c>
      <c r="G296" s="182" t="str">
        <f t="shared" si="13"/>
        <v/>
      </c>
    </row>
    <row r="297" spans="1:7" x14ac:dyDescent="0.25">
      <c r="A297" s="155" t="s">
        <v>1183</v>
      </c>
      <c r="B297" s="141" t="s">
        <v>1059</v>
      </c>
      <c r="C297" s="179" t="s">
        <v>334</v>
      </c>
      <c r="D297" s="155" t="s">
        <v>334</v>
      </c>
      <c r="E297" s="101"/>
      <c r="F297" s="182" t="str">
        <f t="shared" si="12"/>
        <v/>
      </c>
      <c r="G297" s="182" t="str">
        <f t="shared" si="13"/>
        <v/>
      </c>
    </row>
    <row r="298" spans="1:7" x14ac:dyDescent="0.25">
      <c r="A298" s="155" t="s">
        <v>1184</v>
      </c>
      <c r="B298" s="141" t="s">
        <v>1059</v>
      </c>
      <c r="C298" s="179" t="s">
        <v>334</v>
      </c>
      <c r="D298" s="155" t="s">
        <v>334</v>
      </c>
      <c r="E298" s="101"/>
      <c r="F298" s="182" t="str">
        <f t="shared" si="12"/>
        <v/>
      </c>
      <c r="G298" s="182" t="str">
        <f t="shared" si="13"/>
        <v/>
      </c>
    </row>
    <row r="299" spans="1:7" x14ac:dyDescent="0.25">
      <c r="A299" s="155" t="s">
        <v>1185</v>
      </c>
      <c r="B299" s="141" t="s">
        <v>1059</v>
      </c>
      <c r="C299" s="179" t="s">
        <v>334</v>
      </c>
      <c r="D299" s="155" t="s">
        <v>334</v>
      </c>
      <c r="E299" s="101"/>
      <c r="F299" s="182" t="str">
        <f t="shared" si="12"/>
        <v/>
      </c>
      <c r="G299" s="182" t="str">
        <f t="shared" si="13"/>
        <v/>
      </c>
    </row>
    <row r="300" spans="1:7" x14ac:dyDescent="0.25">
      <c r="A300" s="155" t="s">
        <v>1186</v>
      </c>
      <c r="B300" s="141" t="s">
        <v>1059</v>
      </c>
      <c r="C300" s="179" t="s">
        <v>334</v>
      </c>
      <c r="D300" s="155" t="s">
        <v>334</v>
      </c>
      <c r="E300" s="101"/>
      <c r="F300" s="182" t="str">
        <f t="shared" si="12"/>
        <v/>
      </c>
      <c r="G300" s="182" t="str">
        <f t="shared" si="13"/>
        <v/>
      </c>
    </row>
    <row r="301" spans="1:7" x14ac:dyDescent="0.25">
      <c r="A301" s="155" t="s">
        <v>1187</v>
      </c>
      <c r="B301" s="141" t="s">
        <v>1059</v>
      </c>
      <c r="C301" s="179" t="s">
        <v>334</v>
      </c>
      <c r="D301" s="155" t="s">
        <v>334</v>
      </c>
      <c r="E301" s="101"/>
      <c r="F301" s="182" t="str">
        <f t="shared" si="12"/>
        <v/>
      </c>
      <c r="G301" s="182" t="str">
        <f t="shared" si="13"/>
        <v/>
      </c>
    </row>
    <row r="302" spans="1:7" x14ac:dyDescent="0.25">
      <c r="A302" s="155" t="s">
        <v>1188</v>
      </c>
      <c r="B302" s="141" t="s">
        <v>1059</v>
      </c>
      <c r="C302" s="179" t="s">
        <v>334</v>
      </c>
      <c r="D302" s="155" t="s">
        <v>334</v>
      </c>
      <c r="E302" s="101"/>
      <c r="F302" s="182" t="str">
        <f t="shared" si="12"/>
        <v/>
      </c>
      <c r="G302" s="182" t="str">
        <f t="shared" si="13"/>
        <v/>
      </c>
    </row>
    <row r="303" spans="1:7" x14ac:dyDescent="0.25">
      <c r="A303" s="155" t="s">
        <v>1189</v>
      </c>
      <c r="B303" s="141" t="s">
        <v>1059</v>
      </c>
      <c r="C303" s="179" t="s">
        <v>334</v>
      </c>
      <c r="D303" s="155" t="s">
        <v>334</v>
      </c>
      <c r="E303" s="101"/>
      <c r="F303" s="182" t="str">
        <f t="shared" si="12"/>
        <v/>
      </c>
      <c r="G303" s="182" t="str">
        <f t="shared" si="13"/>
        <v/>
      </c>
    </row>
    <row r="304" spans="1:7" x14ac:dyDescent="0.25">
      <c r="A304" s="155" t="s">
        <v>1190</v>
      </c>
      <c r="B304" s="141" t="s">
        <v>1191</v>
      </c>
      <c r="C304" s="179" t="s">
        <v>334</v>
      </c>
      <c r="D304" s="155" t="s">
        <v>334</v>
      </c>
      <c r="E304" s="101"/>
      <c r="F304" s="182" t="str">
        <f t="shared" si="12"/>
        <v/>
      </c>
      <c r="G304" s="182" t="str">
        <f t="shared" si="13"/>
        <v/>
      </c>
    </row>
    <row r="305" spans="1:7" x14ac:dyDescent="0.25">
      <c r="A305" s="155" t="s">
        <v>1192</v>
      </c>
      <c r="B305" s="141" t="s">
        <v>357</v>
      </c>
      <c r="C305" s="179">
        <f>SUM(C287:C304)</f>
        <v>0</v>
      </c>
      <c r="D305" s="155">
        <f>SUM(D287:D304)</f>
        <v>0</v>
      </c>
      <c r="E305" s="101"/>
      <c r="F305" s="194">
        <f>SUM(F287:F304)</f>
        <v>0</v>
      </c>
      <c r="G305" s="194">
        <f>SUM(G287:G304)</f>
        <v>0</v>
      </c>
    </row>
    <row r="306" spans="1:7" x14ac:dyDescent="0.25">
      <c r="A306" s="155" t="s">
        <v>1193</v>
      </c>
      <c r="B306" s="141"/>
      <c r="E306" s="101"/>
      <c r="F306" s="101"/>
      <c r="G306" s="101"/>
    </row>
    <row r="307" spans="1:7" x14ac:dyDescent="0.25">
      <c r="A307" s="155" t="s">
        <v>1194</v>
      </c>
      <c r="B307" s="141"/>
      <c r="E307" s="101"/>
      <c r="F307" s="101"/>
      <c r="G307" s="101"/>
    </row>
    <row r="308" spans="1:7" x14ac:dyDescent="0.25">
      <c r="A308" s="155" t="s">
        <v>1195</v>
      </c>
      <c r="B308" s="141"/>
      <c r="E308" s="101"/>
      <c r="F308" s="101"/>
      <c r="G308" s="101"/>
    </row>
    <row r="309" spans="1:7" x14ac:dyDescent="0.25">
      <c r="A309" s="89"/>
      <c r="B309" s="89" t="s">
        <v>1196</v>
      </c>
      <c r="C309" s="89" t="s">
        <v>314</v>
      </c>
      <c r="D309" s="89" t="s">
        <v>1164</v>
      </c>
      <c r="E309" s="89"/>
      <c r="F309" s="89" t="s">
        <v>818</v>
      </c>
      <c r="G309" s="89" t="s">
        <v>1165</v>
      </c>
    </row>
    <row r="310" spans="1:7" x14ac:dyDescent="0.25">
      <c r="A310" s="155" t="s">
        <v>1197</v>
      </c>
      <c r="B310" s="141" t="s">
        <v>1059</v>
      </c>
      <c r="C310" s="179" t="s">
        <v>334</v>
      </c>
      <c r="D310" s="155" t="s">
        <v>334</v>
      </c>
      <c r="E310" s="101"/>
      <c r="F310" s="182" t="str">
        <f>IF($C$328=0,"",IF(C310="[For completion]","",C310/$C$328))</f>
        <v/>
      </c>
      <c r="G310" s="182" t="str">
        <f>IF($D$328=0,"",IF(D310="[For completion]","",D310/$D$328))</f>
        <v/>
      </c>
    </row>
    <row r="311" spans="1:7" x14ac:dyDescent="0.25">
      <c r="A311" s="155" t="s">
        <v>1198</v>
      </c>
      <c r="B311" s="141" t="s">
        <v>1059</v>
      </c>
      <c r="C311" s="179" t="s">
        <v>334</v>
      </c>
      <c r="D311" s="155" t="s">
        <v>334</v>
      </c>
      <c r="E311" s="101"/>
      <c r="F311" s="101"/>
      <c r="G311" s="101"/>
    </row>
    <row r="312" spans="1:7" x14ac:dyDescent="0.25">
      <c r="A312" s="155" t="s">
        <v>1199</v>
      </c>
      <c r="B312" s="141" t="s">
        <v>1059</v>
      </c>
      <c r="C312" s="179" t="s">
        <v>334</v>
      </c>
      <c r="D312" s="155" t="s">
        <v>334</v>
      </c>
      <c r="E312" s="101"/>
      <c r="F312" s="101"/>
      <c r="G312" s="101"/>
    </row>
    <row r="313" spans="1:7" x14ac:dyDescent="0.25">
      <c r="A313" s="155" t="s">
        <v>1200</v>
      </c>
      <c r="B313" s="141" t="s">
        <v>1059</v>
      </c>
      <c r="C313" s="179" t="s">
        <v>334</v>
      </c>
      <c r="D313" s="155" t="s">
        <v>334</v>
      </c>
      <c r="E313" s="101"/>
      <c r="F313" s="101"/>
      <c r="G313" s="101"/>
    </row>
    <row r="314" spans="1:7" x14ac:dyDescent="0.25">
      <c r="A314" s="155" t="s">
        <v>1201</v>
      </c>
      <c r="B314" s="141" t="s">
        <v>1059</v>
      </c>
      <c r="C314" s="179" t="s">
        <v>334</v>
      </c>
      <c r="D314" s="155" t="s">
        <v>334</v>
      </c>
      <c r="E314" s="101"/>
      <c r="F314" s="101"/>
      <c r="G314" s="101"/>
    </row>
    <row r="315" spans="1:7" x14ac:dyDescent="0.25">
      <c r="A315" s="155" t="s">
        <v>1202</v>
      </c>
      <c r="B315" s="141" t="s">
        <v>1059</v>
      </c>
      <c r="C315" s="179" t="s">
        <v>334</v>
      </c>
      <c r="D315" s="155" t="s">
        <v>334</v>
      </c>
      <c r="E315" s="101"/>
      <c r="F315" s="101"/>
      <c r="G315" s="101"/>
    </row>
    <row r="316" spans="1:7" x14ac:dyDescent="0.25">
      <c r="A316" s="155" t="s">
        <v>1203</v>
      </c>
      <c r="B316" s="141" t="s">
        <v>1059</v>
      </c>
      <c r="C316" s="179" t="s">
        <v>334</v>
      </c>
      <c r="D316" s="155" t="s">
        <v>334</v>
      </c>
      <c r="E316" s="101"/>
      <c r="F316" s="101"/>
      <c r="G316" s="101"/>
    </row>
    <row r="317" spans="1:7" x14ac:dyDescent="0.25">
      <c r="A317" s="155" t="s">
        <v>1204</v>
      </c>
      <c r="B317" s="141" t="s">
        <v>1059</v>
      </c>
      <c r="C317" s="179" t="s">
        <v>334</v>
      </c>
      <c r="D317" s="155" t="s">
        <v>334</v>
      </c>
      <c r="E317" s="101"/>
      <c r="F317" s="101"/>
      <c r="G317" s="101"/>
    </row>
    <row r="318" spans="1:7" x14ac:dyDescent="0.25">
      <c r="A318" s="155" t="s">
        <v>1205</v>
      </c>
      <c r="B318" s="141" t="s">
        <v>1059</v>
      </c>
      <c r="C318" s="179" t="s">
        <v>334</v>
      </c>
      <c r="D318" s="155" t="s">
        <v>334</v>
      </c>
      <c r="E318" s="101"/>
      <c r="F318" s="101"/>
      <c r="G318" s="101"/>
    </row>
    <row r="319" spans="1:7" x14ac:dyDescent="0.25">
      <c r="A319" s="155" t="s">
        <v>1206</v>
      </c>
      <c r="B319" s="141" t="s">
        <v>1059</v>
      </c>
      <c r="C319" s="179" t="s">
        <v>334</v>
      </c>
      <c r="D319" s="155" t="s">
        <v>334</v>
      </c>
      <c r="E319" s="101"/>
      <c r="F319" s="101"/>
      <c r="G319" s="101"/>
    </row>
    <row r="320" spans="1:7" x14ac:dyDescent="0.25">
      <c r="A320" s="155" t="s">
        <v>1207</v>
      </c>
      <c r="B320" s="141" t="s">
        <v>1059</v>
      </c>
      <c r="C320" s="179" t="s">
        <v>334</v>
      </c>
      <c r="D320" s="155" t="s">
        <v>334</v>
      </c>
      <c r="E320" s="101"/>
      <c r="F320" s="101"/>
      <c r="G320" s="101"/>
    </row>
    <row r="321" spans="1:7" x14ac:dyDescent="0.25">
      <c r="A321" s="155" t="s">
        <v>1208</v>
      </c>
      <c r="B321" s="141" t="s">
        <v>1059</v>
      </c>
      <c r="C321" s="179" t="s">
        <v>334</v>
      </c>
      <c r="D321" s="155" t="s">
        <v>334</v>
      </c>
      <c r="E321" s="101"/>
      <c r="F321" s="101"/>
      <c r="G321" s="101"/>
    </row>
    <row r="322" spans="1:7" x14ac:dyDescent="0.25">
      <c r="A322" s="155" t="s">
        <v>1209</v>
      </c>
      <c r="B322" s="141" t="s">
        <v>1059</v>
      </c>
      <c r="C322" s="179" t="s">
        <v>334</v>
      </c>
      <c r="D322" s="155" t="s">
        <v>334</v>
      </c>
      <c r="E322" s="101"/>
      <c r="F322" s="101"/>
      <c r="G322" s="101"/>
    </row>
    <row r="323" spans="1:7" x14ac:dyDescent="0.25">
      <c r="A323" s="155" t="s">
        <v>1210</v>
      </c>
      <c r="B323" s="141" t="s">
        <v>1059</v>
      </c>
      <c r="C323" s="179" t="s">
        <v>334</v>
      </c>
      <c r="D323" s="155" t="s">
        <v>334</v>
      </c>
      <c r="E323" s="101"/>
      <c r="F323" s="101"/>
      <c r="G323" s="101"/>
    </row>
    <row r="324" spans="1:7" x14ac:dyDescent="0.25">
      <c r="A324" s="155" t="s">
        <v>1211</v>
      </c>
      <c r="B324" s="141" t="s">
        <v>1059</v>
      </c>
      <c r="C324" s="179" t="s">
        <v>334</v>
      </c>
      <c r="D324" s="155" t="s">
        <v>334</v>
      </c>
      <c r="E324" s="101"/>
      <c r="F324" s="101"/>
      <c r="G324" s="101"/>
    </row>
    <row r="325" spans="1:7" x14ac:dyDescent="0.25">
      <c r="A325" s="155" t="s">
        <v>1212</v>
      </c>
      <c r="B325" s="141" t="s">
        <v>1059</v>
      </c>
      <c r="C325" s="179" t="s">
        <v>334</v>
      </c>
      <c r="D325" s="155" t="s">
        <v>334</v>
      </c>
      <c r="E325" s="101"/>
      <c r="F325" s="101"/>
      <c r="G325" s="101"/>
    </row>
    <row r="326" spans="1:7" x14ac:dyDescent="0.25">
      <c r="A326" s="155" t="s">
        <v>1213</v>
      </c>
      <c r="B326" s="141" t="s">
        <v>1059</v>
      </c>
      <c r="C326" s="179" t="s">
        <v>334</v>
      </c>
      <c r="D326" s="155" t="s">
        <v>334</v>
      </c>
      <c r="E326" s="101"/>
      <c r="F326" s="101"/>
      <c r="G326" s="101"/>
    </row>
    <row r="327" spans="1:7" x14ac:dyDescent="0.25">
      <c r="A327" s="155" t="s">
        <v>1214</v>
      </c>
      <c r="B327" s="141" t="s">
        <v>1191</v>
      </c>
      <c r="C327" s="179" t="s">
        <v>334</v>
      </c>
      <c r="D327" s="155" t="s">
        <v>334</v>
      </c>
      <c r="E327" s="101"/>
      <c r="F327" s="101"/>
      <c r="G327" s="101"/>
    </row>
    <row r="328" spans="1:7" x14ac:dyDescent="0.25">
      <c r="A328" s="155" t="s">
        <v>1215</v>
      </c>
      <c r="B328" s="141" t="s">
        <v>357</v>
      </c>
      <c r="C328" s="179">
        <f>SUM(C310:C327)</f>
        <v>0</v>
      </c>
      <c r="D328" s="155">
        <f>SUM(D310:D327)</f>
        <v>0</v>
      </c>
      <c r="E328" s="101"/>
      <c r="F328" s="194">
        <f>SUM(F310:F327)</f>
        <v>0</v>
      </c>
      <c r="G328" s="194">
        <f>SUM(G310:G327)</f>
        <v>0</v>
      </c>
    </row>
    <row r="329" spans="1:7" x14ac:dyDescent="0.25">
      <c r="A329" s="155" t="s">
        <v>1216</v>
      </c>
      <c r="B329" s="141"/>
      <c r="E329" s="101"/>
      <c r="F329" s="101"/>
      <c r="G329" s="101"/>
    </row>
    <row r="330" spans="1:7" x14ac:dyDescent="0.25">
      <c r="A330" s="155" t="s">
        <v>1217</v>
      </c>
      <c r="B330" s="141"/>
      <c r="E330" s="101"/>
      <c r="F330" s="101"/>
      <c r="G330" s="101"/>
    </row>
    <row r="331" spans="1:7" x14ac:dyDescent="0.25">
      <c r="A331" s="155" t="s">
        <v>1218</v>
      </c>
      <c r="B331" s="141"/>
      <c r="E331" s="101"/>
      <c r="F331" s="101"/>
      <c r="G331" s="101"/>
    </row>
    <row r="332" spans="1:7" x14ac:dyDescent="0.25">
      <c r="A332" s="89"/>
      <c r="B332" s="89" t="s">
        <v>1219</v>
      </c>
      <c r="C332" s="89" t="s">
        <v>314</v>
      </c>
      <c r="D332" s="89" t="s">
        <v>1164</v>
      </c>
      <c r="E332" s="89"/>
      <c r="F332" s="89" t="s">
        <v>818</v>
      </c>
      <c r="G332" s="89" t="s">
        <v>1165</v>
      </c>
    </row>
    <row r="333" spans="1:7" x14ac:dyDescent="0.25">
      <c r="A333" s="155" t="s">
        <v>1220</v>
      </c>
      <c r="B333" s="141" t="s">
        <v>1221</v>
      </c>
      <c r="C333" s="179" t="s">
        <v>334</v>
      </c>
      <c r="D333" s="155" t="s">
        <v>334</v>
      </c>
      <c r="E333" s="101"/>
      <c r="F333" s="182" t="str">
        <f t="shared" ref="F333:F342" si="14">IF($C$343=0,"",IF(C333="[For completion]","",C333/$C$343))</f>
        <v/>
      </c>
      <c r="G333" s="182" t="str">
        <f t="shared" ref="G333:G342" si="15">IF($D$343=0,"",IF(D333="[For completion]","",D333/$D$343))</f>
        <v/>
      </c>
    </row>
    <row r="334" spans="1:7" x14ac:dyDescent="0.25">
      <c r="A334" s="155" t="s">
        <v>1222</v>
      </c>
      <c r="B334" s="141" t="s">
        <v>1223</v>
      </c>
      <c r="C334" s="179" t="s">
        <v>334</v>
      </c>
      <c r="D334" s="155" t="s">
        <v>334</v>
      </c>
      <c r="E334" s="101"/>
      <c r="F334" s="182" t="str">
        <f t="shared" si="14"/>
        <v/>
      </c>
      <c r="G334" s="182" t="str">
        <f t="shared" si="15"/>
        <v/>
      </c>
    </row>
    <row r="335" spans="1:7" x14ac:dyDescent="0.25">
      <c r="A335" s="155" t="s">
        <v>1224</v>
      </c>
      <c r="B335" s="141" t="s">
        <v>1225</v>
      </c>
      <c r="C335" s="179" t="s">
        <v>334</v>
      </c>
      <c r="D335" s="155" t="s">
        <v>334</v>
      </c>
      <c r="E335" s="101"/>
      <c r="F335" s="182" t="str">
        <f t="shared" si="14"/>
        <v/>
      </c>
      <c r="G335" s="182" t="str">
        <f t="shared" si="15"/>
        <v/>
      </c>
    </row>
    <row r="336" spans="1:7" x14ac:dyDescent="0.25">
      <c r="A336" s="155" t="s">
        <v>1226</v>
      </c>
      <c r="B336" s="141" t="s">
        <v>1227</v>
      </c>
      <c r="C336" s="179" t="s">
        <v>334</v>
      </c>
      <c r="D336" s="155" t="s">
        <v>334</v>
      </c>
      <c r="E336" s="101"/>
      <c r="F336" s="182" t="str">
        <f t="shared" si="14"/>
        <v/>
      </c>
      <c r="G336" s="182" t="str">
        <f t="shared" si="15"/>
        <v/>
      </c>
    </row>
    <row r="337" spans="1:7" x14ac:dyDescent="0.25">
      <c r="A337" s="155" t="s">
        <v>1228</v>
      </c>
      <c r="B337" s="141" t="s">
        <v>1229</v>
      </c>
      <c r="C337" s="179" t="s">
        <v>334</v>
      </c>
      <c r="D337" s="155" t="s">
        <v>334</v>
      </c>
      <c r="E337" s="101"/>
      <c r="F337" s="182" t="str">
        <f t="shared" si="14"/>
        <v/>
      </c>
      <c r="G337" s="182" t="str">
        <f t="shared" si="15"/>
        <v/>
      </c>
    </row>
    <row r="338" spans="1:7" x14ac:dyDescent="0.25">
      <c r="A338" s="155" t="s">
        <v>1230</v>
      </c>
      <c r="B338" s="141" t="s">
        <v>1231</v>
      </c>
      <c r="C338" s="179" t="s">
        <v>334</v>
      </c>
      <c r="D338" s="155" t="s">
        <v>334</v>
      </c>
      <c r="E338" s="101"/>
      <c r="F338" s="182" t="str">
        <f t="shared" si="14"/>
        <v/>
      </c>
      <c r="G338" s="182" t="str">
        <f t="shared" si="15"/>
        <v/>
      </c>
    </row>
    <row r="339" spans="1:7" x14ac:dyDescent="0.25">
      <c r="A339" s="155" t="s">
        <v>1232</v>
      </c>
      <c r="B339" s="141" t="s">
        <v>1233</v>
      </c>
      <c r="C339" s="179" t="s">
        <v>334</v>
      </c>
      <c r="D339" s="155" t="s">
        <v>334</v>
      </c>
      <c r="E339" s="101"/>
      <c r="F339" s="182" t="str">
        <f t="shared" si="14"/>
        <v/>
      </c>
      <c r="G339" s="182" t="str">
        <f t="shared" si="15"/>
        <v/>
      </c>
    </row>
    <row r="340" spans="1:7" x14ac:dyDescent="0.25">
      <c r="A340" s="155" t="s">
        <v>1234</v>
      </c>
      <c r="B340" s="141" t="s">
        <v>1235</v>
      </c>
      <c r="C340" s="179" t="s">
        <v>334</v>
      </c>
      <c r="D340" s="155" t="s">
        <v>334</v>
      </c>
      <c r="E340" s="101"/>
      <c r="F340" s="182" t="str">
        <f t="shared" si="14"/>
        <v/>
      </c>
      <c r="G340" s="182" t="str">
        <f t="shared" si="15"/>
        <v/>
      </c>
    </row>
    <row r="341" spans="1:7" x14ac:dyDescent="0.25">
      <c r="A341" s="155" t="s">
        <v>1236</v>
      </c>
      <c r="B341" s="141" t="s">
        <v>1237</v>
      </c>
      <c r="C341" s="179" t="s">
        <v>334</v>
      </c>
      <c r="D341" s="155" t="s">
        <v>334</v>
      </c>
      <c r="E341" s="101"/>
      <c r="F341" s="182" t="str">
        <f t="shared" si="14"/>
        <v/>
      </c>
      <c r="G341" s="182" t="str">
        <f t="shared" si="15"/>
        <v/>
      </c>
    </row>
    <row r="342" spans="1:7" x14ac:dyDescent="0.25">
      <c r="A342" s="155" t="s">
        <v>1238</v>
      </c>
      <c r="B342" s="155" t="s">
        <v>1191</v>
      </c>
      <c r="C342" s="179" t="s">
        <v>334</v>
      </c>
      <c r="D342" s="155" t="s">
        <v>334</v>
      </c>
      <c r="F342" s="182" t="str">
        <f t="shared" si="14"/>
        <v/>
      </c>
      <c r="G342" s="182" t="str">
        <f t="shared" si="15"/>
        <v/>
      </c>
    </row>
    <row r="343" spans="1:7" x14ac:dyDescent="0.25">
      <c r="A343" s="155" t="s">
        <v>1239</v>
      </c>
      <c r="B343" s="141" t="s">
        <v>357</v>
      </c>
      <c r="C343" s="179">
        <f>SUM(C333:C341)</f>
        <v>0</v>
      </c>
      <c r="D343" s="155">
        <f>SUM(D333:D341)</f>
        <v>0</v>
      </c>
      <c r="E343" s="101"/>
      <c r="F343" s="194">
        <f>SUM(F333:F342)</f>
        <v>0</v>
      </c>
      <c r="G343" s="194">
        <f>SUM(G333:G342)</f>
        <v>0</v>
      </c>
    </row>
    <row r="344" spans="1:7" x14ac:dyDescent="0.25">
      <c r="A344" s="155" t="s">
        <v>1240</v>
      </c>
      <c r="B344" s="141"/>
      <c r="E344" s="101"/>
      <c r="F344" s="101"/>
      <c r="G344" s="101"/>
    </row>
    <row r="345" spans="1:7" x14ac:dyDescent="0.25">
      <c r="A345" s="89"/>
      <c r="B345" s="89" t="s">
        <v>1241</v>
      </c>
      <c r="C345" s="89" t="s">
        <v>314</v>
      </c>
      <c r="D345" s="89" t="s">
        <v>1164</v>
      </c>
      <c r="E345" s="89"/>
      <c r="F345" s="89" t="s">
        <v>818</v>
      </c>
      <c r="G345" s="89" t="s">
        <v>1165</v>
      </c>
    </row>
    <row r="346" spans="1:7" x14ac:dyDescent="0.25">
      <c r="A346" s="155" t="s">
        <v>1242</v>
      </c>
      <c r="B346" s="141" t="s">
        <v>1243</v>
      </c>
      <c r="C346" s="179" t="s">
        <v>334</v>
      </c>
      <c r="D346" s="155" t="s">
        <v>334</v>
      </c>
      <c r="E346" s="101"/>
      <c r="F346" s="182" t="str">
        <f t="shared" ref="F346:F352" si="16">IF($C$353=0,"",IF(C346="[For completion]","",C346/$C$353))</f>
        <v/>
      </c>
      <c r="G346" s="182" t="str">
        <f t="shared" ref="G346:G352" si="17">IF($D$353=0,"",IF(D346="[For completion]","",D346/$D$353))</f>
        <v/>
      </c>
    </row>
    <row r="347" spans="1:7" x14ac:dyDescent="0.25">
      <c r="A347" s="155" t="s">
        <v>1244</v>
      </c>
      <c r="B347" s="100" t="s">
        <v>1245</v>
      </c>
      <c r="C347" s="179" t="s">
        <v>334</v>
      </c>
      <c r="D347" s="155" t="s">
        <v>334</v>
      </c>
      <c r="E347" s="101"/>
      <c r="F347" s="182" t="str">
        <f t="shared" si="16"/>
        <v/>
      </c>
      <c r="G347" s="182" t="str">
        <f t="shared" si="17"/>
        <v/>
      </c>
    </row>
    <row r="348" spans="1:7" x14ac:dyDescent="0.25">
      <c r="A348" s="155" t="s">
        <v>1246</v>
      </c>
      <c r="B348" s="141" t="s">
        <v>1247</v>
      </c>
      <c r="C348" s="179" t="s">
        <v>334</v>
      </c>
      <c r="D348" s="155" t="s">
        <v>334</v>
      </c>
      <c r="E348" s="101"/>
      <c r="F348" s="182" t="str">
        <f t="shared" si="16"/>
        <v/>
      </c>
      <c r="G348" s="182" t="str">
        <f t="shared" si="17"/>
        <v/>
      </c>
    </row>
    <row r="349" spans="1:7" x14ac:dyDescent="0.25">
      <c r="A349" s="155" t="s">
        <v>1248</v>
      </c>
      <c r="B349" s="141" t="s">
        <v>1249</v>
      </c>
      <c r="C349" s="179" t="s">
        <v>334</v>
      </c>
      <c r="D349" s="155" t="s">
        <v>334</v>
      </c>
      <c r="E349" s="101"/>
      <c r="F349" s="182" t="str">
        <f t="shared" si="16"/>
        <v/>
      </c>
      <c r="G349" s="182" t="str">
        <f t="shared" si="17"/>
        <v/>
      </c>
    </row>
    <row r="350" spans="1:7" x14ac:dyDescent="0.25">
      <c r="A350" s="155" t="s">
        <v>1250</v>
      </c>
      <c r="B350" s="141" t="s">
        <v>1251</v>
      </c>
      <c r="C350" s="179" t="s">
        <v>334</v>
      </c>
      <c r="D350" s="155" t="s">
        <v>334</v>
      </c>
      <c r="E350" s="101"/>
      <c r="F350" s="182" t="str">
        <f t="shared" si="16"/>
        <v/>
      </c>
      <c r="G350" s="182" t="str">
        <f t="shared" si="17"/>
        <v/>
      </c>
    </row>
    <row r="351" spans="1:7" x14ac:dyDescent="0.25">
      <c r="A351" s="155" t="s">
        <v>1252</v>
      </c>
      <c r="B351" s="141" t="s">
        <v>1253</v>
      </c>
      <c r="C351" s="179" t="s">
        <v>334</v>
      </c>
      <c r="D351" s="155" t="s">
        <v>334</v>
      </c>
      <c r="E351" s="101"/>
      <c r="F351" s="182" t="str">
        <f t="shared" si="16"/>
        <v/>
      </c>
      <c r="G351" s="182" t="str">
        <f t="shared" si="17"/>
        <v/>
      </c>
    </row>
    <row r="352" spans="1:7" x14ac:dyDescent="0.25">
      <c r="A352" s="155" t="s">
        <v>1254</v>
      </c>
      <c r="B352" s="141" t="s">
        <v>1255</v>
      </c>
      <c r="C352" s="179" t="s">
        <v>334</v>
      </c>
      <c r="D352" s="155" t="s">
        <v>334</v>
      </c>
      <c r="E352" s="101"/>
      <c r="F352" s="182" t="str">
        <f t="shared" si="16"/>
        <v/>
      </c>
      <c r="G352" s="182" t="str">
        <f t="shared" si="17"/>
        <v/>
      </c>
    </row>
    <row r="353" spans="1:7" x14ac:dyDescent="0.25">
      <c r="A353" s="155" t="s">
        <v>1256</v>
      </c>
      <c r="B353" s="141" t="s">
        <v>357</v>
      </c>
      <c r="C353" s="179">
        <f>SUM(C346:C352)</f>
        <v>0</v>
      </c>
      <c r="D353" s="155">
        <f>SUM(D346:D352)</f>
        <v>0</v>
      </c>
      <c r="E353" s="101"/>
      <c r="F353" s="194">
        <f>SUM(F346:F352)</f>
        <v>0</v>
      </c>
      <c r="G353" s="194">
        <f>SUM(G346:G352)</f>
        <v>0</v>
      </c>
    </row>
    <row r="354" spans="1:7" x14ac:dyDescent="0.25">
      <c r="A354" s="155" t="s">
        <v>1257</v>
      </c>
      <c r="B354" s="141"/>
      <c r="E354" s="101"/>
      <c r="F354" s="101"/>
      <c r="G354" s="101"/>
    </row>
    <row r="355" spans="1:7" x14ac:dyDescent="0.25">
      <c r="A355" s="89"/>
      <c r="B355" s="89" t="s">
        <v>1258</v>
      </c>
      <c r="C355" s="89" t="s">
        <v>314</v>
      </c>
      <c r="D355" s="89" t="s">
        <v>1164</v>
      </c>
      <c r="E355" s="89"/>
      <c r="F355" s="89" t="s">
        <v>818</v>
      </c>
      <c r="G355" s="89" t="s">
        <v>1165</v>
      </c>
    </row>
    <row r="356" spans="1:7" x14ac:dyDescent="0.25">
      <c r="A356" s="155" t="s">
        <v>1259</v>
      </c>
      <c r="B356" s="141" t="s">
        <v>1260</v>
      </c>
      <c r="C356" s="179" t="s">
        <v>334</v>
      </c>
      <c r="D356" s="155" t="s">
        <v>334</v>
      </c>
      <c r="E356" s="101"/>
      <c r="F356" s="182" t="str">
        <f>IF($C$360=0,"",IF(C356="[For completion]","",C356/$C$360))</f>
        <v/>
      </c>
      <c r="G356" s="182" t="str">
        <f>IF($D$360=0,"",IF(D356="[For completion]","",D356/$D$360))</f>
        <v/>
      </c>
    </row>
    <row r="357" spans="1:7" x14ac:dyDescent="0.25">
      <c r="A357" s="155" t="s">
        <v>1261</v>
      </c>
      <c r="B357" s="100" t="s">
        <v>1262</v>
      </c>
      <c r="C357" s="179" t="s">
        <v>334</v>
      </c>
      <c r="D357" s="155" t="s">
        <v>334</v>
      </c>
      <c r="E357" s="101"/>
      <c r="F357" s="182" t="str">
        <f>IF($C$360=0,"",IF(C357="[For completion]","",C357/$C$360))</f>
        <v/>
      </c>
      <c r="G357" s="182" t="str">
        <f>IF($D$360=0,"",IF(D357="[For completion]","",D357/$D$360))</f>
        <v/>
      </c>
    </row>
    <row r="358" spans="1:7" x14ac:dyDescent="0.25">
      <c r="A358" s="155" t="s">
        <v>1263</v>
      </c>
      <c r="B358" s="141" t="s">
        <v>1255</v>
      </c>
      <c r="C358" s="179" t="s">
        <v>334</v>
      </c>
      <c r="D358" s="155" t="s">
        <v>334</v>
      </c>
      <c r="E358" s="101"/>
      <c r="F358" s="182" t="str">
        <f>IF($C$360=0,"",IF(C358="[For completion]","",C358/$C$360))</f>
        <v/>
      </c>
      <c r="G358" s="182" t="str">
        <f>IF($D$360=0,"",IF(D358="[For completion]","",D358/$D$360))</f>
        <v/>
      </c>
    </row>
    <row r="359" spans="1:7" x14ac:dyDescent="0.25">
      <c r="A359" s="155" t="s">
        <v>1264</v>
      </c>
      <c r="B359" s="155" t="s">
        <v>1191</v>
      </c>
      <c r="C359" s="179" t="s">
        <v>334</v>
      </c>
      <c r="D359" s="155" t="s">
        <v>334</v>
      </c>
      <c r="E359" s="101"/>
      <c r="F359" s="182" t="str">
        <f>IF($C$360=0,"",IF(C359="[For completion]","",C359/$C$360))</f>
        <v/>
      </c>
      <c r="G359" s="182" t="str">
        <f>IF($D$360=0,"",IF(D359="[For completion]","",D359/$D$360))</f>
        <v/>
      </c>
    </row>
    <row r="360" spans="1:7" x14ac:dyDescent="0.25">
      <c r="A360" s="155" t="s">
        <v>1265</v>
      </c>
      <c r="B360" s="141" t="s">
        <v>357</v>
      </c>
      <c r="C360" s="179">
        <f>SUM(C356:C359)</f>
        <v>0</v>
      </c>
      <c r="D360" s="155">
        <f>SUM(D356:D359)</f>
        <v>0</v>
      </c>
      <c r="E360" s="101"/>
      <c r="F360" s="194">
        <f>SUM(F356:F359)</f>
        <v>0</v>
      </c>
      <c r="G360" s="194">
        <f>SUM(G356:G359)</f>
        <v>0</v>
      </c>
    </row>
    <row r="361" spans="1:7" x14ac:dyDescent="0.25">
      <c r="A361" s="155" t="s">
        <v>1266</v>
      </c>
      <c r="B361" s="141"/>
      <c r="E361" s="101"/>
      <c r="F361" s="101"/>
      <c r="G361" s="101"/>
    </row>
    <row r="362" spans="1:7" x14ac:dyDescent="0.25">
      <c r="A362" s="89"/>
      <c r="B362" s="89" t="s">
        <v>1267</v>
      </c>
      <c r="C362" s="89" t="s">
        <v>314</v>
      </c>
      <c r="D362" s="89" t="s">
        <v>1164</v>
      </c>
      <c r="E362" s="89"/>
      <c r="F362" s="89" t="s">
        <v>818</v>
      </c>
      <c r="G362" s="89" t="s">
        <v>1165</v>
      </c>
    </row>
    <row r="363" spans="1:7" x14ac:dyDescent="0.25">
      <c r="A363" s="155" t="s">
        <v>1268</v>
      </c>
      <c r="B363" s="141" t="s">
        <v>1059</v>
      </c>
      <c r="C363" s="179" t="s">
        <v>334</v>
      </c>
      <c r="D363" s="155" t="s">
        <v>334</v>
      </c>
      <c r="E363" s="142"/>
      <c r="F363" s="182" t="str">
        <f t="shared" ref="F363:F381" si="18">IF($C$381=0,"",IF(C363="[For completion]","",C363/$C$381))</f>
        <v/>
      </c>
      <c r="G363" s="182" t="str">
        <f t="shared" ref="G363:G381" si="19">IF($D$381=0,"",IF(D363="[For completion]","",D363/$D$381))</f>
        <v/>
      </c>
    </row>
    <row r="364" spans="1:7" x14ac:dyDescent="0.25">
      <c r="A364" s="155" t="s">
        <v>1269</v>
      </c>
      <c r="B364" s="141" t="s">
        <v>1059</v>
      </c>
      <c r="C364" s="179" t="s">
        <v>334</v>
      </c>
      <c r="D364" s="155" t="s">
        <v>334</v>
      </c>
      <c r="E364" s="142"/>
      <c r="F364" s="182" t="str">
        <f t="shared" si="18"/>
        <v/>
      </c>
      <c r="G364" s="182" t="str">
        <f t="shared" si="19"/>
        <v/>
      </c>
    </row>
    <row r="365" spans="1:7" x14ac:dyDescent="0.25">
      <c r="A365" s="155" t="s">
        <v>1270</v>
      </c>
      <c r="B365" s="141" t="s">
        <v>1059</v>
      </c>
      <c r="C365" s="179" t="s">
        <v>334</v>
      </c>
      <c r="D365" s="155" t="s">
        <v>334</v>
      </c>
      <c r="E365" s="142"/>
      <c r="F365" s="182" t="str">
        <f t="shared" si="18"/>
        <v/>
      </c>
      <c r="G365" s="182" t="str">
        <f t="shared" si="19"/>
        <v/>
      </c>
    </row>
    <row r="366" spans="1:7" x14ac:dyDescent="0.25">
      <c r="A366" s="155" t="s">
        <v>1271</v>
      </c>
      <c r="B366" s="141" t="s">
        <v>1059</v>
      </c>
      <c r="C366" s="179" t="s">
        <v>334</v>
      </c>
      <c r="D366" s="155" t="s">
        <v>334</v>
      </c>
      <c r="E366" s="142"/>
      <c r="F366" s="182" t="str">
        <f t="shared" si="18"/>
        <v/>
      </c>
      <c r="G366" s="182" t="str">
        <f t="shared" si="19"/>
        <v/>
      </c>
    </row>
    <row r="367" spans="1:7" x14ac:dyDescent="0.25">
      <c r="A367" s="155" t="s">
        <v>1272</v>
      </c>
      <c r="B367" s="141" t="s">
        <v>1059</v>
      </c>
      <c r="C367" s="179" t="s">
        <v>334</v>
      </c>
      <c r="D367" s="155" t="s">
        <v>334</v>
      </c>
      <c r="E367" s="142"/>
      <c r="F367" s="182" t="str">
        <f t="shared" si="18"/>
        <v/>
      </c>
      <c r="G367" s="182" t="str">
        <f t="shared" si="19"/>
        <v/>
      </c>
    </row>
    <row r="368" spans="1:7" x14ac:dyDescent="0.25">
      <c r="A368" s="155" t="s">
        <v>1273</v>
      </c>
      <c r="B368" s="141" t="s">
        <v>1059</v>
      </c>
      <c r="C368" s="179" t="s">
        <v>334</v>
      </c>
      <c r="D368" s="155" t="s">
        <v>334</v>
      </c>
      <c r="E368" s="142"/>
      <c r="F368" s="182" t="str">
        <f t="shared" si="18"/>
        <v/>
      </c>
      <c r="G368" s="182" t="str">
        <f t="shared" si="19"/>
        <v/>
      </c>
    </row>
    <row r="369" spans="1:7" x14ac:dyDescent="0.25">
      <c r="A369" s="155" t="s">
        <v>1274</v>
      </c>
      <c r="B369" s="141" t="s">
        <v>1059</v>
      </c>
      <c r="C369" s="179" t="s">
        <v>334</v>
      </c>
      <c r="D369" s="155" t="s">
        <v>334</v>
      </c>
      <c r="E369" s="142"/>
      <c r="F369" s="182" t="str">
        <f t="shared" si="18"/>
        <v/>
      </c>
      <c r="G369" s="182" t="str">
        <f t="shared" si="19"/>
        <v/>
      </c>
    </row>
    <row r="370" spans="1:7" x14ac:dyDescent="0.25">
      <c r="A370" s="155" t="s">
        <v>1275</v>
      </c>
      <c r="B370" s="141" t="s">
        <v>1059</v>
      </c>
      <c r="C370" s="179" t="s">
        <v>334</v>
      </c>
      <c r="D370" s="155" t="s">
        <v>334</v>
      </c>
      <c r="E370" s="142"/>
      <c r="F370" s="182" t="str">
        <f t="shared" si="18"/>
        <v/>
      </c>
      <c r="G370" s="182" t="str">
        <f t="shared" si="19"/>
        <v/>
      </c>
    </row>
    <row r="371" spans="1:7" x14ac:dyDescent="0.25">
      <c r="A371" s="155" t="s">
        <v>1276</v>
      </c>
      <c r="B371" s="141" t="s">
        <v>1059</v>
      </c>
      <c r="C371" s="179" t="s">
        <v>334</v>
      </c>
      <c r="D371" s="155" t="s">
        <v>334</v>
      </c>
      <c r="E371" s="142"/>
      <c r="F371" s="182" t="str">
        <f t="shared" si="18"/>
        <v/>
      </c>
      <c r="G371" s="182" t="str">
        <f t="shared" si="19"/>
        <v/>
      </c>
    </row>
    <row r="372" spans="1:7" x14ac:dyDescent="0.25">
      <c r="A372" s="155" t="s">
        <v>1277</v>
      </c>
      <c r="B372" s="141" t="s">
        <v>1059</v>
      </c>
      <c r="C372" s="179" t="s">
        <v>334</v>
      </c>
      <c r="D372" s="155" t="s">
        <v>334</v>
      </c>
      <c r="E372" s="142"/>
      <c r="F372" s="182" t="str">
        <f t="shared" si="18"/>
        <v/>
      </c>
      <c r="G372" s="182" t="str">
        <f t="shared" si="19"/>
        <v/>
      </c>
    </row>
    <row r="373" spans="1:7" x14ac:dyDescent="0.25">
      <c r="A373" s="155" t="s">
        <v>1278</v>
      </c>
      <c r="B373" s="141" t="s">
        <v>1059</v>
      </c>
      <c r="C373" s="179" t="s">
        <v>334</v>
      </c>
      <c r="D373" s="155" t="s">
        <v>334</v>
      </c>
      <c r="E373" s="142"/>
      <c r="F373" s="182" t="str">
        <f t="shared" si="18"/>
        <v/>
      </c>
      <c r="G373" s="182" t="str">
        <f t="shared" si="19"/>
        <v/>
      </c>
    </row>
    <row r="374" spans="1:7" x14ac:dyDescent="0.25">
      <c r="A374" s="155" t="s">
        <v>1279</v>
      </c>
      <c r="B374" s="141" t="s">
        <v>1059</v>
      </c>
      <c r="C374" s="179" t="s">
        <v>334</v>
      </c>
      <c r="D374" s="155" t="s">
        <v>334</v>
      </c>
      <c r="E374" s="142"/>
      <c r="F374" s="182" t="str">
        <f t="shared" si="18"/>
        <v/>
      </c>
      <c r="G374" s="182" t="str">
        <f t="shared" si="19"/>
        <v/>
      </c>
    </row>
    <row r="375" spans="1:7" x14ac:dyDescent="0.25">
      <c r="A375" s="155" t="s">
        <v>1280</v>
      </c>
      <c r="B375" s="141" t="s">
        <v>1059</v>
      </c>
      <c r="C375" s="179" t="s">
        <v>334</v>
      </c>
      <c r="D375" s="155" t="s">
        <v>334</v>
      </c>
      <c r="E375" s="142"/>
      <c r="F375" s="182" t="str">
        <f t="shared" si="18"/>
        <v/>
      </c>
      <c r="G375" s="182" t="str">
        <f t="shared" si="19"/>
        <v/>
      </c>
    </row>
    <row r="376" spans="1:7" x14ac:dyDescent="0.25">
      <c r="A376" s="155" t="s">
        <v>1281</v>
      </c>
      <c r="B376" s="141" t="s">
        <v>1059</v>
      </c>
      <c r="C376" s="179" t="s">
        <v>334</v>
      </c>
      <c r="D376" s="155" t="s">
        <v>334</v>
      </c>
      <c r="E376" s="142"/>
      <c r="F376" s="182" t="str">
        <f t="shared" si="18"/>
        <v/>
      </c>
      <c r="G376" s="182" t="str">
        <f t="shared" si="19"/>
        <v/>
      </c>
    </row>
    <row r="377" spans="1:7" x14ac:dyDescent="0.25">
      <c r="A377" s="155" t="s">
        <v>1282</v>
      </c>
      <c r="B377" s="141" t="s">
        <v>1059</v>
      </c>
      <c r="C377" s="179" t="s">
        <v>334</v>
      </c>
      <c r="D377" s="155" t="s">
        <v>334</v>
      </c>
      <c r="E377" s="142"/>
      <c r="F377" s="182" t="str">
        <f t="shared" si="18"/>
        <v/>
      </c>
      <c r="G377" s="182" t="str">
        <f t="shared" si="19"/>
        <v/>
      </c>
    </row>
    <row r="378" spans="1:7" x14ac:dyDescent="0.25">
      <c r="A378" s="155" t="s">
        <v>1283</v>
      </c>
      <c r="B378" s="141" t="s">
        <v>1059</v>
      </c>
      <c r="C378" s="179" t="s">
        <v>334</v>
      </c>
      <c r="D378" s="155" t="s">
        <v>334</v>
      </c>
      <c r="E378" s="142"/>
      <c r="F378" s="182" t="str">
        <f t="shared" si="18"/>
        <v/>
      </c>
      <c r="G378" s="182" t="str">
        <f t="shared" si="19"/>
        <v/>
      </c>
    </row>
    <row r="379" spans="1:7" x14ac:dyDescent="0.25">
      <c r="A379" s="155" t="s">
        <v>1284</v>
      </c>
      <c r="B379" s="141" t="s">
        <v>1059</v>
      </c>
      <c r="C379" s="179" t="s">
        <v>334</v>
      </c>
      <c r="D379" s="155" t="s">
        <v>334</v>
      </c>
      <c r="E379" s="142"/>
      <c r="F379" s="182" t="str">
        <f t="shared" si="18"/>
        <v/>
      </c>
      <c r="G379" s="182" t="str">
        <f t="shared" si="19"/>
        <v/>
      </c>
    </row>
    <row r="380" spans="1:7" x14ac:dyDescent="0.25">
      <c r="A380" s="155" t="s">
        <v>1285</v>
      </c>
      <c r="B380" s="141" t="s">
        <v>1191</v>
      </c>
      <c r="C380" s="179" t="s">
        <v>334</v>
      </c>
      <c r="D380" s="155" t="s">
        <v>334</v>
      </c>
      <c r="E380" s="142"/>
      <c r="F380" s="182" t="str">
        <f t="shared" si="18"/>
        <v/>
      </c>
      <c r="G380" s="182" t="str">
        <f t="shared" si="19"/>
        <v/>
      </c>
    </row>
    <row r="381" spans="1:7" x14ac:dyDescent="0.25">
      <c r="A381" s="155" t="s">
        <v>1286</v>
      </c>
      <c r="B381" s="141" t="s">
        <v>357</v>
      </c>
      <c r="C381" s="179">
        <f>SUM(C363:C380)</f>
        <v>0</v>
      </c>
      <c r="D381" s="155">
        <f>SUM(D363:D380)</f>
        <v>0</v>
      </c>
      <c r="E381" s="142"/>
      <c r="F381" s="182" t="str">
        <f t="shared" si="18"/>
        <v/>
      </c>
      <c r="G381" s="182" t="str">
        <f t="shared" si="19"/>
        <v/>
      </c>
    </row>
    <row r="382" spans="1:7" x14ac:dyDescent="0.25">
      <c r="A382" s="155" t="s">
        <v>1287</v>
      </c>
      <c r="C382" s="181"/>
      <c r="E382" s="142"/>
      <c r="F382" s="142"/>
    </row>
    <row r="383" spans="1:7" x14ac:dyDescent="0.25">
      <c r="A383" s="155" t="s">
        <v>1288</v>
      </c>
      <c r="C383" s="181"/>
      <c r="E383" s="142"/>
      <c r="F383" s="142"/>
    </row>
    <row r="384" spans="1:7" x14ac:dyDescent="0.25">
      <c r="A384" s="155" t="s">
        <v>1289</v>
      </c>
      <c r="C384" s="181"/>
      <c r="E384" s="142"/>
      <c r="F384" s="142"/>
    </row>
    <row r="385" spans="1:6" x14ac:dyDescent="0.25">
      <c r="A385" s="155" t="s">
        <v>1290</v>
      </c>
      <c r="C385" s="181"/>
      <c r="E385" s="142"/>
      <c r="F385" s="142"/>
    </row>
    <row r="386" spans="1:6" x14ac:dyDescent="0.25">
      <c r="A386" s="155" t="s">
        <v>1291</v>
      </c>
      <c r="C386" s="181"/>
      <c r="E386" s="142"/>
      <c r="F386" s="142"/>
    </row>
    <row r="387" spans="1:6" x14ac:dyDescent="0.25">
      <c r="A387" s="155" t="s">
        <v>1292</v>
      </c>
      <c r="C387" s="181"/>
      <c r="E387" s="142"/>
      <c r="F387" s="142"/>
    </row>
    <row r="388" spans="1:6" x14ac:dyDescent="0.25">
      <c r="A388" s="155" t="s">
        <v>1293</v>
      </c>
      <c r="C388" s="181"/>
      <c r="E388" s="142"/>
      <c r="F388" s="142"/>
    </row>
    <row r="389" spans="1:6" x14ac:dyDescent="0.25">
      <c r="A389" s="155" t="s">
        <v>1294</v>
      </c>
      <c r="C389" s="181"/>
      <c r="E389" s="142"/>
      <c r="F389" s="142"/>
    </row>
    <row r="390" spans="1:6" x14ac:dyDescent="0.25">
      <c r="A390" s="155" t="s">
        <v>1295</v>
      </c>
      <c r="C390" s="181"/>
      <c r="E390" s="142"/>
      <c r="F390" s="142"/>
    </row>
    <row r="391" spans="1:6" x14ac:dyDescent="0.25">
      <c r="A391" s="155" t="s">
        <v>1296</v>
      </c>
      <c r="C391" s="181"/>
      <c r="E391" s="142"/>
      <c r="F391" s="142"/>
    </row>
    <row r="392" spans="1:6" x14ac:dyDescent="0.25">
      <c r="A392" s="155" t="s">
        <v>1297</v>
      </c>
      <c r="C392" s="181"/>
      <c r="E392" s="142"/>
      <c r="F392" s="142"/>
    </row>
    <row r="393" spans="1:6" x14ac:dyDescent="0.25">
      <c r="A393" s="155" t="s">
        <v>1298</v>
      </c>
      <c r="C393" s="181"/>
      <c r="E393" s="142"/>
      <c r="F393" s="142"/>
    </row>
    <row r="394" spans="1:6" x14ac:dyDescent="0.25">
      <c r="A394" s="155" t="s">
        <v>1299</v>
      </c>
      <c r="C394" s="181"/>
      <c r="E394" s="142"/>
      <c r="F394" s="142"/>
    </row>
    <row r="395" spans="1:6" x14ac:dyDescent="0.25">
      <c r="A395" s="155" t="s">
        <v>1300</v>
      </c>
      <c r="C395" s="181"/>
      <c r="E395" s="142"/>
      <c r="F395" s="142"/>
    </row>
    <row r="396" spans="1:6" x14ac:dyDescent="0.25">
      <c r="A396" s="155" t="s">
        <v>1301</v>
      </c>
      <c r="C396" s="181"/>
      <c r="E396" s="142"/>
      <c r="F396" s="142"/>
    </row>
    <row r="397" spans="1:6" x14ac:dyDescent="0.25">
      <c r="A397" s="155" t="s">
        <v>1302</v>
      </c>
      <c r="C397" s="181"/>
      <c r="E397" s="142"/>
      <c r="F397" s="142"/>
    </row>
    <row r="398" spans="1:6" x14ac:dyDescent="0.25">
      <c r="A398" s="155" t="s">
        <v>1303</v>
      </c>
      <c r="C398" s="181"/>
      <c r="E398" s="142"/>
      <c r="F398" s="142"/>
    </row>
    <row r="399" spans="1:6" x14ac:dyDescent="0.25">
      <c r="A399" s="155" t="s">
        <v>1304</v>
      </c>
      <c r="C399" s="181"/>
      <c r="E399" s="142"/>
      <c r="F399" s="142"/>
    </row>
    <row r="400" spans="1:6" x14ac:dyDescent="0.25">
      <c r="A400" s="155" t="s">
        <v>1305</v>
      </c>
      <c r="C400" s="181"/>
      <c r="E400" s="142"/>
      <c r="F400" s="142"/>
    </row>
    <row r="401" spans="1:7" x14ac:dyDescent="0.25">
      <c r="A401" s="155" t="s">
        <v>1306</v>
      </c>
      <c r="C401" s="181"/>
      <c r="E401" s="142"/>
      <c r="F401" s="142"/>
    </row>
    <row r="402" spans="1:7" x14ac:dyDescent="0.25">
      <c r="A402" s="155" t="s">
        <v>1307</v>
      </c>
      <c r="C402" s="181"/>
      <c r="E402" s="142"/>
      <c r="F402" s="142"/>
    </row>
    <row r="403" spans="1:7" x14ac:dyDescent="0.25">
      <c r="A403" s="155" t="s">
        <v>1308</v>
      </c>
      <c r="C403" s="181"/>
      <c r="E403" s="142"/>
      <c r="F403" s="142"/>
    </row>
    <row r="404" spans="1:7" x14ac:dyDescent="0.25">
      <c r="A404" s="155" t="s">
        <v>1309</v>
      </c>
      <c r="C404" s="181"/>
      <c r="E404" s="142"/>
      <c r="F404" s="142"/>
    </row>
    <row r="405" spans="1:7" x14ac:dyDescent="0.25">
      <c r="A405" s="155" t="s">
        <v>1310</v>
      </c>
      <c r="C405" s="181"/>
      <c r="E405" s="142"/>
      <c r="F405" s="142"/>
    </row>
    <row r="406" spans="1:7" x14ac:dyDescent="0.25">
      <c r="A406" s="155" t="s">
        <v>1311</v>
      </c>
      <c r="C406" s="181"/>
      <c r="E406" s="142"/>
      <c r="F406" s="142"/>
    </row>
    <row r="407" spans="1:7" x14ac:dyDescent="0.25">
      <c r="A407" s="155" t="s">
        <v>1312</v>
      </c>
      <c r="C407" s="181"/>
      <c r="E407" s="142"/>
      <c r="F407" s="142"/>
    </row>
    <row r="408" spans="1:7" x14ac:dyDescent="0.25">
      <c r="A408" s="155" t="s">
        <v>1313</v>
      </c>
      <c r="C408" s="181"/>
      <c r="E408" s="142"/>
      <c r="F408" s="142"/>
    </row>
    <row r="409" spans="1:7" x14ac:dyDescent="0.25">
      <c r="A409" s="155" t="s">
        <v>1314</v>
      </c>
      <c r="C409" s="181"/>
      <c r="E409" s="142"/>
      <c r="F409" s="142"/>
    </row>
    <row r="410" spans="1:7" x14ac:dyDescent="0.25">
      <c r="A410" s="155" t="s">
        <v>1315</v>
      </c>
      <c r="C410" s="181"/>
      <c r="E410" s="142"/>
      <c r="F410" s="142"/>
    </row>
    <row r="411" spans="1:7" ht="18.75" customHeight="1" x14ac:dyDescent="0.25">
      <c r="A411" s="122"/>
      <c r="B411" s="92" t="s">
        <v>1316</v>
      </c>
      <c r="C411" s="122"/>
      <c r="D411" s="122"/>
      <c r="E411" s="122"/>
      <c r="F411" s="93"/>
      <c r="G411" s="93"/>
    </row>
    <row r="412" spans="1:7" ht="15" customHeight="1" x14ac:dyDescent="0.25">
      <c r="A412" s="114"/>
      <c r="B412" s="114" t="s">
        <v>1317</v>
      </c>
      <c r="C412" s="114" t="s">
        <v>1024</v>
      </c>
      <c r="D412" s="114" t="s">
        <v>1025</v>
      </c>
      <c r="E412" s="114"/>
      <c r="F412" s="114" t="s">
        <v>819</v>
      </c>
      <c r="G412" s="114" t="s">
        <v>1026</v>
      </c>
    </row>
    <row r="413" spans="1:7" x14ac:dyDescent="0.25">
      <c r="A413" s="155" t="s">
        <v>1318</v>
      </c>
      <c r="B413" s="155" t="s">
        <v>1028</v>
      </c>
      <c r="C413" s="179" t="s">
        <v>334</v>
      </c>
      <c r="D413" s="156"/>
      <c r="E413" s="156"/>
      <c r="F413" s="105"/>
      <c r="G413" s="105"/>
    </row>
    <row r="414" spans="1:7" x14ac:dyDescent="0.25">
      <c r="A414" s="156"/>
      <c r="D414" s="156"/>
      <c r="E414" s="156"/>
      <c r="F414" s="105"/>
      <c r="G414" s="105"/>
    </row>
    <row r="415" spans="1:7" x14ac:dyDescent="0.25">
      <c r="B415" s="155" t="s">
        <v>1029</v>
      </c>
      <c r="D415" s="156"/>
      <c r="E415" s="156"/>
      <c r="F415" s="105"/>
      <c r="G415" s="105"/>
    </row>
    <row r="416" spans="1:7" x14ac:dyDescent="0.25">
      <c r="A416" s="155" t="s">
        <v>1319</v>
      </c>
      <c r="B416" s="141" t="s">
        <v>1320</v>
      </c>
      <c r="C416" s="179" t="s">
        <v>334</v>
      </c>
      <c r="D416" s="152" t="s">
        <v>334</v>
      </c>
      <c r="E416" s="156"/>
      <c r="F416" s="182" t="str">
        <f t="shared" ref="F416:F439" si="20">IF($C$440=0,"",IF(C416="[for completion]","",C416/$C$440))</f>
        <v/>
      </c>
      <c r="G416" s="182" t="str">
        <f t="shared" ref="G416:G439" si="21">IF($D$440=0,"",IF(D416="[for completion]","",D416/$D$440))</f>
        <v/>
      </c>
    </row>
    <row r="417" spans="1:7" x14ac:dyDescent="0.25">
      <c r="A417" s="155" t="s">
        <v>1321</v>
      </c>
      <c r="B417" s="141" t="s">
        <v>1322</v>
      </c>
      <c r="C417" s="179" t="s">
        <v>334</v>
      </c>
      <c r="D417" s="152" t="s">
        <v>334</v>
      </c>
      <c r="E417" s="156"/>
      <c r="F417" s="182" t="str">
        <f t="shared" si="20"/>
        <v/>
      </c>
      <c r="G417" s="182" t="str">
        <f t="shared" si="21"/>
        <v/>
      </c>
    </row>
    <row r="418" spans="1:7" x14ac:dyDescent="0.25">
      <c r="A418" s="155" t="s">
        <v>1323</v>
      </c>
      <c r="B418" s="141" t="s">
        <v>1324</v>
      </c>
      <c r="C418" s="179" t="s">
        <v>334</v>
      </c>
      <c r="D418" s="152" t="s">
        <v>334</v>
      </c>
      <c r="E418" s="156"/>
      <c r="F418" s="182" t="str">
        <f t="shared" si="20"/>
        <v/>
      </c>
      <c r="G418" s="182" t="str">
        <f t="shared" si="21"/>
        <v/>
      </c>
    </row>
    <row r="419" spans="1:7" x14ac:dyDescent="0.25">
      <c r="A419" s="155" t="s">
        <v>1325</v>
      </c>
      <c r="B419" s="141" t="s">
        <v>1326</v>
      </c>
      <c r="C419" s="179" t="s">
        <v>334</v>
      </c>
      <c r="D419" s="152" t="s">
        <v>334</v>
      </c>
      <c r="E419" s="156"/>
      <c r="F419" s="182" t="str">
        <f t="shared" si="20"/>
        <v/>
      </c>
      <c r="G419" s="182" t="str">
        <f t="shared" si="21"/>
        <v/>
      </c>
    </row>
    <row r="420" spans="1:7" x14ac:dyDescent="0.25">
      <c r="A420" s="155" t="s">
        <v>1327</v>
      </c>
      <c r="B420" s="141" t="s">
        <v>1328</v>
      </c>
      <c r="C420" s="179" t="s">
        <v>334</v>
      </c>
      <c r="D420" s="152" t="s">
        <v>334</v>
      </c>
      <c r="E420" s="156"/>
      <c r="F420" s="182" t="str">
        <f t="shared" si="20"/>
        <v/>
      </c>
      <c r="G420" s="182" t="str">
        <f t="shared" si="21"/>
        <v/>
      </c>
    </row>
    <row r="421" spans="1:7" x14ac:dyDescent="0.25">
      <c r="A421" s="155" t="s">
        <v>1329</v>
      </c>
      <c r="B421" s="141" t="s">
        <v>1330</v>
      </c>
      <c r="C421" s="179" t="s">
        <v>334</v>
      </c>
      <c r="D421" s="152" t="s">
        <v>334</v>
      </c>
      <c r="E421" s="156"/>
      <c r="F421" s="182" t="str">
        <f t="shared" si="20"/>
        <v/>
      </c>
      <c r="G421" s="182" t="str">
        <f t="shared" si="21"/>
        <v/>
      </c>
    </row>
    <row r="422" spans="1:7" x14ac:dyDescent="0.25">
      <c r="A422" s="155" t="s">
        <v>1331</v>
      </c>
      <c r="B422" s="141" t="s">
        <v>1332</v>
      </c>
      <c r="C422" s="179" t="s">
        <v>334</v>
      </c>
      <c r="D422" s="152" t="s">
        <v>334</v>
      </c>
      <c r="E422" s="156"/>
      <c r="F422" s="182" t="str">
        <f t="shared" si="20"/>
        <v/>
      </c>
      <c r="G422" s="182" t="str">
        <f t="shared" si="21"/>
        <v/>
      </c>
    </row>
    <row r="423" spans="1:7" x14ac:dyDescent="0.25">
      <c r="A423" s="155" t="s">
        <v>1333</v>
      </c>
      <c r="B423" s="141" t="s">
        <v>1334</v>
      </c>
      <c r="C423" s="179" t="s">
        <v>334</v>
      </c>
      <c r="D423" s="152" t="s">
        <v>334</v>
      </c>
      <c r="E423" s="156"/>
      <c r="F423" s="182" t="str">
        <f t="shared" si="20"/>
        <v/>
      </c>
      <c r="G423" s="182" t="str">
        <f t="shared" si="21"/>
        <v/>
      </c>
    </row>
    <row r="424" spans="1:7" x14ac:dyDescent="0.25">
      <c r="A424" s="155" t="s">
        <v>1335</v>
      </c>
      <c r="B424" s="141" t="s">
        <v>1336</v>
      </c>
      <c r="C424" s="179" t="s">
        <v>334</v>
      </c>
      <c r="D424" s="152" t="s">
        <v>334</v>
      </c>
      <c r="E424" s="156"/>
      <c r="F424" s="182" t="str">
        <f t="shared" si="20"/>
        <v/>
      </c>
      <c r="G424" s="182" t="str">
        <f t="shared" si="21"/>
        <v/>
      </c>
    </row>
    <row r="425" spans="1:7" x14ac:dyDescent="0.25">
      <c r="A425" s="155" t="s">
        <v>1337</v>
      </c>
      <c r="B425" s="141" t="s">
        <v>1059</v>
      </c>
      <c r="C425" s="179" t="s">
        <v>334</v>
      </c>
      <c r="D425" s="152" t="s">
        <v>334</v>
      </c>
      <c r="E425" s="141"/>
      <c r="F425" s="182" t="str">
        <f t="shared" si="20"/>
        <v/>
      </c>
      <c r="G425" s="182" t="str">
        <f t="shared" si="21"/>
        <v/>
      </c>
    </row>
    <row r="426" spans="1:7" x14ac:dyDescent="0.25">
      <c r="A426" s="155" t="s">
        <v>1338</v>
      </c>
      <c r="B426" s="141" t="s">
        <v>1059</v>
      </c>
      <c r="C426" s="179" t="s">
        <v>334</v>
      </c>
      <c r="D426" s="152" t="s">
        <v>334</v>
      </c>
      <c r="E426" s="141"/>
      <c r="F426" s="182" t="str">
        <f t="shared" si="20"/>
        <v/>
      </c>
      <c r="G426" s="182" t="str">
        <f t="shared" si="21"/>
        <v/>
      </c>
    </row>
    <row r="427" spans="1:7" x14ac:dyDescent="0.25">
      <c r="A427" s="155" t="s">
        <v>1339</v>
      </c>
      <c r="B427" s="141" t="s">
        <v>1059</v>
      </c>
      <c r="C427" s="179" t="s">
        <v>334</v>
      </c>
      <c r="D427" s="152" t="s">
        <v>334</v>
      </c>
      <c r="E427" s="141"/>
      <c r="F427" s="182" t="str">
        <f t="shared" si="20"/>
        <v/>
      </c>
      <c r="G427" s="182" t="str">
        <f t="shared" si="21"/>
        <v/>
      </c>
    </row>
    <row r="428" spans="1:7" x14ac:dyDescent="0.25">
      <c r="A428" s="155" t="s">
        <v>1340</v>
      </c>
      <c r="B428" s="141" t="s">
        <v>1059</v>
      </c>
      <c r="C428" s="179" t="s">
        <v>334</v>
      </c>
      <c r="D428" s="152" t="s">
        <v>334</v>
      </c>
      <c r="E428" s="141"/>
      <c r="F428" s="182" t="str">
        <f t="shared" si="20"/>
        <v/>
      </c>
      <c r="G428" s="182" t="str">
        <f t="shared" si="21"/>
        <v/>
      </c>
    </row>
    <row r="429" spans="1:7" x14ac:dyDescent="0.25">
      <c r="A429" s="155" t="s">
        <v>1341</v>
      </c>
      <c r="B429" s="141" t="s">
        <v>1059</v>
      </c>
      <c r="C429" s="179" t="s">
        <v>334</v>
      </c>
      <c r="D429" s="152" t="s">
        <v>334</v>
      </c>
      <c r="E429" s="141"/>
      <c r="F429" s="182" t="str">
        <f t="shared" si="20"/>
        <v/>
      </c>
      <c r="G429" s="182" t="str">
        <f t="shared" si="21"/>
        <v/>
      </c>
    </row>
    <row r="430" spans="1:7" x14ac:dyDescent="0.25">
      <c r="A430" s="155" t="s">
        <v>1342</v>
      </c>
      <c r="B430" s="141" t="s">
        <v>1059</v>
      </c>
      <c r="C430" s="179" t="s">
        <v>334</v>
      </c>
      <c r="D430" s="152" t="s">
        <v>334</v>
      </c>
      <c r="E430" s="141"/>
      <c r="F430" s="182" t="str">
        <f t="shared" si="20"/>
        <v/>
      </c>
      <c r="G430" s="182" t="str">
        <f t="shared" si="21"/>
        <v/>
      </c>
    </row>
    <row r="431" spans="1:7" x14ac:dyDescent="0.25">
      <c r="A431" s="155" t="s">
        <v>1343</v>
      </c>
      <c r="B431" s="141" t="s">
        <v>1059</v>
      </c>
      <c r="C431" s="179" t="s">
        <v>334</v>
      </c>
      <c r="D431" s="152" t="s">
        <v>334</v>
      </c>
      <c r="F431" s="182" t="str">
        <f t="shared" si="20"/>
        <v/>
      </c>
      <c r="G431" s="182" t="str">
        <f t="shared" si="21"/>
        <v/>
      </c>
    </row>
    <row r="432" spans="1:7" x14ac:dyDescent="0.25">
      <c r="A432" s="155" t="s">
        <v>1344</v>
      </c>
      <c r="B432" s="141" t="s">
        <v>1059</v>
      </c>
      <c r="C432" s="179" t="s">
        <v>334</v>
      </c>
      <c r="D432" s="152" t="s">
        <v>334</v>
      </c>
      <c r="E432" s="126"/>
      <c r="F432" s="182" t="str">
        <f t="shared" si="20"/>
        <v/>
      </c>
      <c r="G432" s="182" t="str">
        <f t="shared" si="21"/>
        <v/>
      </c>
    </row>
    <row r="433" spans="1:7" x14ac:dyDescent="0.25">
      <c r="A433" s="155" t="s">
        <v>1345</v>
      </c>
      <c r="B433" s="141" t="s">
        <v>1059</v>
      </c>
      <c r="C433" s="179" t="s">
        <v>334</v>
      </c>
      <c r="D433" s="152" t="s">
        <v>334</v>
      </c>
      <c r="E433" s="126"/>
      <c r="F433" s="182" t="str">
        <f t="shared" si="20"/>
        <v/>
      </c>
      <c r="G433" s="182" t="str">
        <f t="shared" si="21"/>
        <v/>
      </c>
    </row>
    <row r="434" spans="1:7" x14ac:dyDescent="0.25">
      <c r="A434" s="155" t="s">
        <v>1346</v>
      </c>
      <c r="B434" s="141" t="s">
        <v>1059</v>
      </c>
      <c r="C434" s="179" t="s">
        <v>334</v>
      </c>
      <c r="D434" s="152" t="s">
        <v>334</v>
      </c>
      <c r="E434" s="126"/>
      <c r="F434" s="182" t="str">
        <f t="shared" si="20"/>
        <v/>
      </c>
      <c r="G434" s="182" t="str">
        <f t="shared" si="21"/>
        <v/>
      </c>
    </row>
    <row r="435" spans="1:7" x14ac:dyDescent="0.25">
      <c r="A435" s="155" t="s">
        <v>1347</v>
      </c>
      <c r="B435" s="141" t="s">
        <v>1059</v>
      </c>
      <c r="C435" s="179" t="s">
        <v>334</v>
      </c>
      <c r="D435" s="152" t="s">
        <v>334</v>
      </c>
      <c r="E435" s="126"/>
      <c r="F435" s="182" t="str">
        <f t="shared" si="20"/>
        <v/>
      </c>
      <c r="G435" s="182" t="str">
        <f t="shared" si="21"/>
        <v/>
      </c>
    </row>
    <row r="436" spans="1:7" x14ac:dyDescent="0.25">
      <c r="A436" s="155" t="s">
        <v>1348</v>
      </c>
      <c r="B436" s="141" t="s">
        <v>1059</v>
      </c>
      <c r="C436" s="179" t="s">
        <v>334</v>
      </c>
      <c r="D436" s="152" t="s">
        <v>334</v>
      </c>
      <c r="E436" s="126"/>
      <c r="F436" s="182" t="str">
        <f t="shared" si="20"/>
        <v/>
      </c>
      <c r="G436" s="182" t="str">
        <f t="shared" si="21"/>
        <v/>
      </c>
    </row>
    <row r="437" spans="1:7" x14ac:dyDescent="0.25">
      <c r="A437" s="155" t="s">
        <v>1349</v>
      </c>
      <c r="B437" s="141" t="s">
        <v>1059</v>
      </c>
      <c r="C437" s="179" t="s">
        <v>334</v>
      </c>
      <c r="D437" s="152" t="s">
        <v>334</v>
      </c>
      <c r="E437" s="126"/>
      <c r="F437" s="182" t="str">
        <f t="shared" si="20"/>
        <v/>
      </c>
      <c r="G437" s="182" t="str">
        <f t="shared" si="21"/>
        <v/>
      </c>
    </row>
    <row r="438" spans="1:7" x14ac:dyDescent="0.25">
      <c r="A438" s="155" t="s">
        <v>1350</v>
      </c>
      <c r="B438" s="141" t="s">
        <v>1059</v>
      </c>
      <c r="C438" s="179" t="s">
        <v>334</v>
      </c>
      <c r="D438" s="152" t="s">
        <v>334</v>
      </c>
      <c r="E438" s="126"/>
      <c r="F438" s="182" t="str">
        <f t="shared" si="20"/>
        <v/>
      </c>
      <c r="G438" s="182" t="str">
        <f t="shared" si="21"/>
        <v/>
      </c>
    </row>
    <row r="439" spans="1:7" x14ac:dyDescent="0.25">
      <c r="A439" s="155" t="s">
        <v>1351</v>
      </c>
      <c r="B439" s="141" t="s">
        <v>1059</v>
      </c>
      <c r="C439" s="179" t="s">
        <v>334</v>
      </c>
      <c r="D439" s="152" t="s">
        <v>334</v>
      </c>
      <c r="E439" s="126"/>
      <c r="F439" s="182" t="str">
        <f t="shared" si="20"/>
        <v/>
      </c>
      <c r="G439" s="182" t="str">
        <f t="shared" si="21"/>
        <v/>
      </c>
    </row>
    <row r="440" spans="1:7" x14ac:dyDescent="0.25">
      <c r="A440" s="155" t="s">
        <v>1352</v>
      </c>
      <c r="B440" s="141" t="s">
        <v>357</v>
      </c>
      <c r="C440" s="183">
        <f>SUM(C416:C439)</f>
        <v>0</v>
      </c>
      <c r="D440" s="128">
        <f>SUM(D416:D439)</f>
        <v>0</v>
      </c>
      <c r="E440" s="126"/>
      <c r="F440" s="184">
        <f>SUM(F416:F439)</f>
        <v>0</v>
      </c>
      <c r="G440" s="184">
        <f>SUM(G416:G439)</f>
        <v>0</v>
      </c>
    </row>
    <row r="441" spans="1:7" ht="15" customHeight="1" x14ac:dyDescent="0.25">
      <c r="A441" s="114"/>
      <c r="B441" s="114" t="s">
        <v>1353</v>
      </c>
      <c r="C441" s="114" t="s">
        <v>1024</v>
      </c>
      <c r="D441" s="114" t="s">
        <v>1025</v>
      </c>
      <c r="E441" s="114"/>
      <c r="F441" s="114" t="s">
        <v>819</v>
      </c>
      <c r="G441" s="114" t="s">
        <v>1026</v>
      </c>
    </row>
    <row r="442" spans="1:7" x14ac:dyDescent="0.25">
      <c r="A442" s="155" t="s">
        <v>1354</v>
      </c>
      <c r="B442" s="155" t="s">
        <v>1071</v>
      </c>
      <c r="C442" s="181" t="s">
        <v>334</v>
      </c>
      <c r="G442" s="155"/>
    </row>
    <row r="443" spans="1:7" x14ac:dyDescent="0.25">
      <c r="G443" s="155"/>
    </row>
    <row r="444" spans="1:7" x14ac:dyDescent="0.25">
      <c r="B444" s="141" t="s">
        <v>1072</v>
      </c>
      <c r="G444" s="155"/>
    </row>
    <row r="445" spans="1:7" x14ac:dyDescent="0.25">
      <c r="A445" s="155" t="s">
        <v>1355</v>
      </c>
      <c r="B445" s="155" t="s">
        <v>1074</v>
      </c>
      <c r="C445" s="179" t="s">
        <v>334</v>
      </c>
      <c r="D445" s="152" t="s">
        <v>334</v>
      </c>
      <c r="F445" s="182" t="str">
        <f t="shared" ref="F445:F452" si="22">IF($C$453=0,"",IF(C445="[for completion]","",C445/$C$453))</f>
        <v/>
      </c>
      <c r="G445" s="182" t="str">
        <f t="shared" ref="G445:G452" si="23">IF($D$453=0,"",IF(D445="[for completion]","",D445/$D$453))</f>
        <v/>
      </c>
    </row>
    <row r="446" spans="1:7" x14ac:dyDescent="0.25">
      <c r="A446" s="155" t="s">
        <v>1356</v>
      </c>
      <c r="B446" s="155" t="s">
        <v>1076</v>
      </c>
      <c r="C446" s="179" t="s">
        <v>334</v>
      </c>
      <c r="D446" s="152" t="s">
        <v>334</v>
      </c>
      <c r="F446" s="182" t="str">
        <f t="shared" si="22"/>
        <v/>
      </c>
      <c r="G446" s="182" t="str">
        <f t="shared" si="23"/>
        <v/>
      </c>
    </row>
    <row r="447" spans="1:7" x14ac:dyDescent="0.25">
      <c r="A447" s="155" t="s">
        <v>1357</v>
      </c>
      <c r="B447" s="155" t="s">
        <v>1078</v>
      </c>
      <c r="C447" s="179" t="s">
        <v>334</v>
      </c>
      <c r="D447" s="152" t="s">
        <v>334</v>
      </c>
      <c r="F447" s="182" t="str">
        <f t="shared" si="22"/>
        <v/>
      </c>
      <c r="G447" s="182" t="str">
        <f t="shared" si="23"/>
        <v/>
      </c>
    </row>
    <row r="448" spans="1:7" x14ac:dyDescent="0.25">
      <c r="A448" s="155" t="s">
        <v>1358</v>
      </c>
      <c r="B448" s="155" t="s">
        <v>1080</v>
      </c>
      <c r="C448" s="179" t="s">
        <v>334</v>
      </c>
      <c r="D448" s="152" t="s">
        <v>334</v>
      </c>
      <c r="F448" s="182" t="str">
        <f t="shared" si="22"/>
        <v/>
      </c>
      <c r="G448" s="182" t="str">
        <f t="shared" si="23"/>
        <v/>
      </c>
    </row>
    <row r="449" spans="1:7" x14ac:dyDescent="0.25">
      <c r="A449" s="155" t="s">
        <v>1359</v>
      </c>
      <c r="B449" s="155" t="s">
        <v>1082</v>
      </c>
      <c r="C449" s="179" t="s">
        <v>334</v>
      </c>
      <c r="D449" s="152" t="s">
        <v>334</v>
      </c>
      <c r="F449" s="182" t="str">
        <f t="shared" si="22"/>
        <v/>
      </c>
      <c r="G449" s="182" t="str">
        <f t="shared" si="23"/>
        <v/>
      </c>
    </row>
    <row r="450" spans="1:7" x14ac:dyDescent="0.25">
      <c r="A450" s="155" t="s">
        <v>1360</v>
      </c>
      <c r="B450" s="155" t="s">
        <v>1084</v>
      </c>
      <c r="C450" s="179" t="s">
        <v>334</v>
      </c>
      <c r="D450" s="152" t="s">
        <v>334</v>
      </c>
      <c r="F450" s="182" t="str">
        <f t="shared" si="22"/>
        <v/>
      </c>
      <c r="G450" s="182" t="str">
        <f t="shared" si="23"/>
        <v/>
      </c>
    </row>
    <row r="451" spans="1:7" x14ac:dyDescent="0.25">
      <c r="A451" s="155" t="s">
        <v>1361</v>
      </c>
      <c r="B451" s="155" t="s">
        <v>1086</v>
      </c>
      <c r="C451" s="179" t="s">
        <v>334</v>
      </c>
      <c r="D451" s="152" t="s">
        <v>334</v>
      </c>
      <c r="F451" s="182" t="str">
        <f t="shared" si="22"/>
        <v/>
      </c>
      <c r="G451" s="182" t="str">
        <f t="shared" si="23"/>
        <v/>
      </c>
    </row>
    <row r="452" spans="1:7" x14ac:dyDescent="0.25">
      <c r="A452" s="155" t="s">
        <v>1362</v>
      </c>
      <c r="B452" s="155" t="s">
        <v>1088</v>
      </c>
      <c r="C452" s="179" t="s">
        <v>334</v>
      </c>
      <c r="D452" s="152" t="s">
        <v>334</v>
      </c>
      <c r="F452" s="182" t="str">
        <f t="shared" si="22"/>
        <v/>
      </c>
      <c r="G452" s="182" t="str">
        <f t="shared" si="23"/>
        <v/>
      </c>
    </row>
    <row r="453" spans="1:7" x14ac:dyDescent="0.25">
      <c r="A453" s="155" t="s">
        <v>1363</v>
      </c>
      <c r="B453" s="127" t="s">
        <v>357</v>
      </c>
      <c r="C453" s="179">
        <f>SUM(C445:C452)</f>
        <v>0</v>
      </c>
      <c r="D453" s="152">
        <f>SUM(D445:D452)</f>
        <v>0</v>
      </c>
      <c r="F453" s="181">
        <f>SUM(F445:F452)</f>
        <v>0</v>
      </c>
      <c r="G453" s="181">
        <f>SUM(G445:G452)</f>
        <v>0</v>
      </c>
    </row>
    <row r="454" spans="1:7" outlineLevel="1" x14ac:dyDescent="0.25">
      <c r="A454" s="155" t="s">
        <v>1364</v>
      </c>
      <c r="B454" s="117" t="s">
        <v>1091</v>
      </c>
      <c r="C454" s="179"/>
      <c r="D454" s="152"/>
      <c r="F454" s="182" t="str">
        <f t="shared" ref="F454:F459" si="24">IF($C$453=0,"",IF(C454="[for completion]","",C454/$C$453))</f>
        <v/>
      </c>
      <c r="G454" s="182" t="str">
        <f t="shared" ref="G454:G459" si="25">IF($D$453=0,"",IF(D454="[for completion]","",D454/$D$453))</f>
        <v/>
      </c>
    </row>
    <row r="455" spans="1:7" outlineLevel="1" x14ac:dyDescent="0.25">
      <c r="A455" s="155" t="s">
        <v>1365</v>
      </c>
      <c r="B455" s="117" t="s">
        <v>1093</v>
      </c>
      <c r="C455" s="179"/>
      <c r="D455" s="152"/>
      <c r="F455" s="182" t="str">
        <f t="shared" si="24"/>
        <v/>
      </c>
      <c r="G455" s="182" t="str">
        <f t="shared" si="25"/>
        <v/>
      </c>
    </row>
    <row r="456" spans="1:7" outlineLevel="1" x14ac:dyDescent="0.25">
      <c r="A456" s="155" t="s">
        <v>1366</v>
      </c>
      <c r="B456" s="117" t="s">
        <v>1095</v>
      </c>
      <c r="C456" s="179"/>
      <c r="D456" s="152"/>
      <c r="F456" s="182" t="str">
        <f t="shared" si="24"/>
        <v/>
      </c>
      <c r="G456" s="182" t="str">
        <f t="shared" si="25"/>
        <v/>
      </c>
    </row>
    <row r="457" spans="1:7" outlineLevel="1" x14ac:dyDescent="0.25">
      <c r="A457" s="155" t="s">
        <v>1367</v>
      </c>
      <c r="B457" s="117" t="s">
        <v>1097</v>
      </c>
      <c r="C457" s="179"/>
      <c r="D457" s="152"/>
      <c r="F457" s="182" t="str">
        <f t="shared" si="24"/>
        <v/>
      </c>
      <c r="G457" s="182" t="str">
        <f t="shared" si="25"/>
        <v/>
      </c>
    </row>
    <row r="458" spans="1:7" outlineLevel="1" x14ac:dyDescent="0.25">
      <c r="A458" s="155" t="s">
        <v>1368</v>
      </c>
      <c r="B458" s="117" t="s">
        <v>1099</v>
      </c>
      <c r="C458" s="179"/>
      <c r="D458" s="152"/>
      <c r="F458" s="182" t="str">
        <f t="shared" si="24"/>
        <v/>
      </c>
      <c r="G458" s="182" t="str">
        <f t="shared" si="25"/>
        <v/>
      </c>
    </row>
    <row r="459" spans="1:7" outlineLevel="1" x14ac:dyDescent="0.25">
      <c r="A459" s="155" t="s">
        <v>1369</v>
      </c>
      <c r="B459" s="117" t="s">
        <v>1101</v>
      </c>
      <c r="C459" s="179"/>
      <c r="D459" s="152"/>
      <c r="F459" s="182" t="str">
        <f t="shared" si="24"/>
        <v/>
      </c>
      <c r="G459" s="182" t="str">
        <f t="shared" si="25"/>
        <v/>
      </c>
    </row>
    <row r="460" spans="1:7" outlineLevel="1" x14ac:dyDescent="0.25">
      <c r="A460" s="155" t="s">
        <v>1370</v>
      </c>
      <c r="B460" s="117"/>
      <c r="F460" s="129"/>
      <c r="G460" s="129"/>
    </row>
    <row r="461" spans="1:7" outlineLevel="1" x14ac:dyDescent="0.25">
      <c r="A461" s="155" t="s">
        <v>1371</v>
      </c>
      <c r="B461" s="117"/>
      <c r="F461" s="129"/>
      <c r="G461" s="129"/>
    </row>
    <row r="462" spans="1:7" outlineLevel="1" x14ac:dyDescent="0.25">
      <c r="A462" s="155" t="s">
        <v>1372</v>
      </c>
      <c r="B462" s="117"/>
      <c r="F462" s="126"/>
      <c r="G462" s="126"/>
    </row>
    <row r="463" spans="1:7" ht="15" customHeight="1" x14ac:dyDescent="0.25">
      <c r="A463" s="114"/>
      <c r="B463" s="114" t="s">
        <v>1373</v>
      </c>
      <c r="C463" s="114" t="s">
        <v>1024</v>
      </c>
      <c r="D463" s="114" t="s">
        <v>1025</v>
      </c>
      <c r="E463" s="114"/>
      <c r="F463" s="114" t="s">
        <v>819</v>
      </c>
      <c r="G463" s="114" t="s">
        <v>1026</v>
      </c>
    </row>
    <row r="464" spans="1:7" x14ac:dyDescent="0.25">
      <c r="A464" s="155" t="s">
        <v>1374</v>
      </c>
      <c r="B464" s="155" t="s">
        <v>1071</v>
      </c>
      <c r="C464" s="181" t="s">
        <v>335</v>
      </c>
      <c r="G464" s="155"/>
    </row>
    <row r="465" spans="1:7" x14ac:dyDescent="0.25">
      <c r="G465" s="155"/>
    </row>
    <row r="466" spans="1:7" x14ac:dyDescent="0.25">
      <c r="B466" s="141" t="s">
        <v>1072</v>
      </c>
      <c r="G466" s="155"/>
    </row>
    <row r="467" spans="1:7" x14ac:dyDescent="0.25">
      <c r="A467" s="155" t="s">
        <v>1375</v>
      </c>
      <c r="B467" s="155" t="s">
        <v>1074</v>
      </c>
      <c r="C467" s="179" t="s">
        <v>335</v>
      </c>
      <c r="D467" s="152" t="s">
        <v>335</v>
      </c>
      <c r="F467" s="182" t="str">
        <f t="shared" ref="F467:F474" si="26">IF($C$475=0,"",IF(C467="[Mark as ND1 if not relevant]","",C467/$C$475))</f>
        <v/>
      </c>
      <c r="G467" s="182" t="str">
        <f t="shared" ref="G467:G474" si="27">IF($D$475=0,"",IF(D467="[Mark as ND1 if not relevant]","",D467/$D$475))</f>
        <v/>
      </c>
    </row>
    <row r="468" spans="1:7" x14ac:dyDescent="0.25">
      <c r="A468" s="155" t="s">
        <v>1376</v>
      </c>
      <c r="B468" s="155" t="s">
        <v>1076</v>
      </c>
      <c r="C468" s="179" t="s">
        <v>335</v>
      </c>
      <c r="D468" s="152" t="s">
        <v>335</v>
      </c>
      <c r="F468" s="182" t="str">
        <f t="shared" si="26"/>
        <v/>
      </c>
      <c r="G468" s="182" t="str">
        <f t="shared" si="27"/>
        <v/>
      </c>
    </row>
    <row r="469" spans="1:7" x14ac:dyDescent="0.25">
      <c r="A469" s="155" t="s">
        <v>1377</v>
      </c>
      <c r="B469" s="155" t="s">
        <v>1078</v>
      </c>
      <c r="C469" s="179" t="s">
        <v>335</v>
      </c>
      <c r="D469" s="152" t="s">
        <v>335</v>
      </c>
      <c r="F469" s="182" t="str">
        <f t="shared" si="26"/>
        <v/>
      </c>
      <c r="G469" s="182" t="str">
        <f t="shared" si="27"/>
        <v/>
      </c>
    </row>
    <row r="470" spans="1:7" x14ac:dyDescent="0.25">
      <c r="A470" s="155" t="s">
        <v>1378</v>
      </c>
      <c r="B470" s="155" t="s">
        <v>1080</v>
      </c>
      <c r="C470" s="179" t="s">
        <v>335</v>
      </c>
      <c r="D470" s="152" t="s">
        <v>335</v>
      </c>
      <c r="F470" s="182" t="str">
        <f t="shared" si="26"/>
        <v/>
      </c>
      <c r="G470" s="182" t="str">
        <f t="shared" si="27"/>
        <v/>
      </c>
    </row>
    <row r="471" spans="1:7" x14ac:dyDescent="0.25">
      <c r="A471" s="155" t="s">
        <v>1379</v>
      </c>
      <c r="B471" s="155" t="s">
        <v>1082</v>
      </c>
      <c r="C471" s="179" t="s">
        <v>335</v>
      </c>
      <c r="D471" s="152" t="s">
        <v>335</v>
      </c>
      <c r="F471" s="182" t="str">
        <f t="shared" si="26"/>
        <v/>
      </c>
      <c r="G471" s="182" t="str">
        <f t="shared" si="27"/>
        <v/>
      </c>
    </row>
    <row r="472" spans="1:7" x14ac:dyDescent="0.25">
      <c r="A472" s="155" t="s">
        <v>1380</v>
      </c>
      <c r="B472" s="155" t="s">
        <v>1084</v>
      </c>
      <c r="C472" s="179" t="s">
        <v>335</v>
      </c>
      <c r="D472" s="152" t="s">
        <v>335</v>
      </c>
      <c r="F472" s="182" t="str">
        <f t="shared" si="26"/>
        <v/>
      </c>
      <c r="G472" s="182" t="str">
        <f t="shared" si="27"/>
        <v/>
      </c>
    </row>
    <row r="473" spans="1:7" x14ac:dyDescent="0.25">
      <c r="A473" s="155" t="s">
        <v>1381</v>
      </c>
      <c r="B473" s="155" t="s">
        <v>1086</v>
      </c>
      <c r="C473" s="179" t="s">
        <v>335</v>
      </c>
      <c r="D473" s="152" t="s">
        <v>335</v>
      </c>
      <c r="F473" s="182" t="str">
        <f t="shared" si="26"/>
        <v/>
      </c>
      <c r="G473" s="182" t="str">
        <f t="shared" si="27"/>
        <v/>
      </c>
    </row>
    <row r="474" spans="1:7" x14ac:dyDescent="0.25">
      <c r="A474" s="155" t="s">
        <v>1382</v>
      </c>
      <c r="B474" s="155" t="s">
        <v>1088</v>
      </c>
      <c r="C474" s="179" t="s">
        <v>335</v>
      </c>
      <c r="D474" s="152" t="s">
        <v>335</v>
      </c>
      <c r="F474" s="182" t="str">
        <f t="shared" si="26"/>
        <v/>
      </c>
      <c r="G474" s="182" t="str">
        <f t="shared" si="27"/>
        <v/>
      </c>
    </row>
    <row r="475" spans="1:7" x14ac:dyDescent="0.25">
      <c r="A475" s="155" t="s">
        <v>1383</v>
      </c>
      <c r="B475" s="127" t="s">
        <v>357</v>
      </c>
      <c r="C475" s="179">
        <f>SUM(C467:C474)</f>
        <v>0</v>
      </c>
      <c r="D475" s="152">
        <f>SUM(D467:D474)</f>
        <v>0</v>
      </c>
      <c r="F475" s="181">
        <f>SUM(F467:F474)</f>
        <v>0</v>
      </c>
      <c r="G475" s="181">
        <f>SUM(G467:G474)</f>
        <v>0</v>
      </c>
    </row>
    <row r="476" spans="1:7" outlineLevel="1" x14ac:dyDescent="0.25">
      <c r="A476" s="155" t="s">
        <v>1384</v>
      </c>
      <c r="B476" s="117" t="s">
        <v>1091</v>
      </c>
      <c r="C476" s="179"/>
      <c r="D476" s="152"/>
      <c r="F476" s="182" t="str">
        <f t="shared" ref="F476:F481" si="28">IF($C$475=0,"",IF(C476="[for completion]","",C476/$C$475))</f>
        <v/>
      </c>
      <c r="G476" s="182" t="str">
        <f t="shared" ref="G476:G481" si="29">IF($D$475=0,"",IF(D476="[for completion]","",D476/$D$475))</f>
        <v/>
      </c>
    </row>
    <row r="477" spans="1:7" outlineLevel="1" x14ac:dyDescent="0.25">
      <c r="A477" s="155" t="s">
        <v>1385</v>
      </c>
      <c r="B477" s="117" t="s">
        <v>1093</v>
      </c>
      <c r="C477" s="179"/>
      <c r="D477" s="152"/>
      <c r="F477" s="182" t="str">
        <f t="shared" si="28"/>
        <v/>
      </c>
      <c r="G477" s="182" t="str">
        <f t="shared" si="29"/>
        <v/>
      </c>
    </row>
    <row r="478" spans="1:7" outlineLevel="1" x14ac:dyDescent="0.25">
      <c r="A478" s="155" t="s">
        <v>1386</v>
      </c>
      <c r="B478" s="117" t="s">
        <v>1095</v>
      </c>
      <c r="C478" s="179"/>
      <c r="D478" s="152"/>
      <c r="F478" s="182" t="str">
        <f t="shared" si="28"/>
        <v/>
      </c>
      <c r="G478" s="182" t="str">
        <f t="shared" si="29"/>
        <v/>
      </c>
    </row>
    <row r="479" spans="1:7" outlineLevel="1" x14ac:dyDescent="0.25">
      <c r="A479" s="155" t="s">
        <v>1387</v>
      </c>
      <c r="B479" s="117" t="s">
        <v>1097</v>
      </c>
      <c r="C479" s="179"/>
      <c r="D479" s="152"/>
      <c r="F479" s="182" t="str">
        <f t="shared" si="28"/>
        <v/>
      </c>
      <c r="G479" s="182" t="str">
        <f t="shared" si="29"/>
        <v/>
      </c>
    </row>
    <row r="480" spans="1:7" outlineLevel="1" x14ac:dyDescent="0.25">
      <c r="A480" s="155" t="s">
        <v>1388</v>
      </c>
      <c r="B480" s="117" t="s">
        <v>1099</v>
      </c>
      <c r="C480" s="179"/>
      <c r="D480" s="152"/>
      <c r="F480" s="182" t="str">
        <f t="shared" si="28"/>
        <v/>
      </c>
      <c r="G480" s="182" t="str">
        <f t="shared" si="29"/>
        <v/>
      </c>
    </row>
    <row r="481" spans="1:7" outlineLevel="1" x14ac:dyDescent="0.25">
      <c r="A481" s="155" t="s">
        <v>1389</v>
      </c>
      <c r="B481" s="117" t="s">
        <v>1101</v>
      </c>
      <c r="C481" s="179"/>
      <c r="D481" s="152"/>
      <c r="F481" s="182" t="str">
        <f t="shared" si="28"/>
        <v/>
      </c>
      <c r="G481" s="182" t="str">
        <f t="shared" si="29"/>
        <v/>
      </c>
    </row>
    <row r="482" spans="1:7" outlineLevel="1" x14ac:dyDescent="0.25">
      <c r="A482" s="155" t="s">
        <v>1390</v>
      </c>
      <c r="B482" s="117"/>
      <c r="F482" s="182"/>
      <c r="G482" s="182"/>
    </row>
    <row r="483" spans="1:7" outlineLevel="1" x14ac:dyDescent="0.25">
      <c r="A483" s="155" t="s">
        <v>1391</v>
      </c>
      <c r="B483" s="117"/>
      <c r="F483" s="182"/>
      <c r="G483" s="182"/>
    </row>
    <row r="484" spans="1:7" outlineLevel="1" x14ac:dyDescent="0.25">
      <c r="A484" s="155" t="s">
        <v>1392</v>
      </c>
      <c r="B484" s="117"/>
      <c r="F484" s="182"/>
      <c r="G484" s="181"/>
    </row>
    <row r="485" spans="1:7" ht="15" customHeight="1" x14ac:dyDescent="0.25">
      <c r="A485" s="114"/>
      <c r="B485" s="114" t="s">
        <v>1393</v>
      </c>
      <c r="C485" s="114" t="s">
        <v>1394</v>
      </c>
      <c r="D485" s="114"/>
      <c r="E485" s="114"/>
      <c r="F485" s="114"/>
      <c r="G485" s="90"/>
    </row>
    <row r="486" spans="1:7" x14ac:dyDescent="0.25">
      <c r="A486" s="155" t="s">
        <v>1395</v>
      </c>
      <c r="B486" s="141" t="s">
        <v>1396</v>
      </c>
      <c r="C486" s="181" t="s">
        <v>334</v>
      </c>
      <c r="G486" s="155"/>
    </row>
    <row r="487" spans="1:7" x14ac:dyDescent="0.25">
      <c r="A487" s="155" t="s">
        <v>1397</v>
      </c>
      <c r="B487" s="141" t="s">
        <v>1398</v>
      </c>
      <c r="C487" s="181" t="s">
        <v>334</v>
      </c>
      <c r="G487" s="155"/>
    </row>
    <row r="488" spans="1:7" x14ac:dyDescent="0.25">
      <c r="A488" s="155" t="s">
        <v>1399</v>
      </c>
      <c r="B488" s="141" t="s">
        <v>1400</v>
      </c>
      <c r="C488" s="181" t="s">
        <v>334</v>
      </c>
      <c r="G488" s="155"/>
    </row>
    <row r="489" spans="1:7" x14ac:dyDescent="0.25">
      <c r="A489" s="155" t="s">
        <v>1401</v>
      </c>
      <c r="B489" s="141" t="s">
        <v>1402</v>
      </c>
      <c r="C489" s="181" t="s">
        <v>334</v>
      </c>
      <c r="G489" s="155"/>
    </row>
    <row r="490" spans="1:7" x14ac:dyDescent="0.25">
      <c r="A490" s="155" t="s">
        <v>1403</v>
      </c>
      <c r="B490" s="141" t="s">
        <v>1404</v>
      </c>
      <c r="C490" s="181" t="s">
        <v>334</v>
      </c>
      <c r="G490" s="155"/>
    </row>
    <row r="491" spans="1:7" x14ac:dyDescent="0.25">
      <c r="A491" s="155" t="s">
        <v>1405</v>
      </c>
      <c r="B491" s="141" t="s">
        <v>1406</v>
      </c>
      <c r="C491" s="181" t="s">
        <v>334</v>
      </c>
      <c r="G491" s="155"/>
    </row>
    <row r="492" spans="1:7" x14ac:dyDescent="0.25">
      <c r="A492" s="155" t="s">
        <v>1407</v>
      </c>
      <c r="B492" s="141" t="s">
        <v>1408</v>
      </c>
      <c r="C492" s="181" t="s">
        <v>334</v>
      </c>
      <c r="G492" s="155"/>
    </row>
    <row r="493" spans="1:7" x14ac:dyDescent="0.25">
      <c r="A493" s="155" t="s">
        <v>1409</v>
      </c>
      <c r="B493" s="141" t="s">
        <v>1410</v>
      </c>
      <c r="C493" s="181" t="s">
        <v>334</v>
      </c>
      <c r="G493" s="155"/>
    </row>
    <row r="494" spans="1:7" x14ac:dyDescent="0.25">
      <c r="A494" s="155" t="s">
        <v>1411</v>
      </c>
      <c r="B494" s="141" t="s">
        <v>1412</v>
      </c>
      <c r="C494" s="181" t="s">
        <v>334</v>
      </c>
      <c r="G494" s="155"/>
    </row>
    <row r="495" spans="1:7" x14ac:dyDescent="0.25">
      <c r="A495" s="155" t="s">
        <v>1413</v>
      </c>
      <c r="B495" s="141" t="s">
        <v>1414</v>
      </c>
      <c r="C495" s="181" t="s">
        <v>334</v>
      </c>
      <c r="G495" s="155"/>
    </row>
    <row r="496" spans="1:7" x14ac:dyDescent="0.25">
      <c r="A496" s="155" t="s">
        <v>1415</v>
      </c>
      <c r="B496" s="141" t="s">
        <v>1416</v>
      </c>
      <c r="C496" s="181" t="s">
        <v>334</v>
      </c>
      <c r="G496" s="155"/>
    </row>
    <row r="497" spans="1:7" x14ac:dyDescent="0.25">
      <c r="A497" s="155" t="s">
        <v>1417</v>
      </c>
      <c r="B497" s="141" t="s">
        <v>1418</v>
      </c>
      <c r="C497" s="181" t="s">
        <v>334</v>
      </c>
      <c r="G497" s="155"/>
    </row>
    <row r="498" spans="1:7" x14ac:dyDescent="0.25">
      <c r="A498" s="155" t="s">
        <v>1419</v>
      </c>
      <c r="B498" s="141" t="s">
        <v>355</v>
      </c>
      <c r="C498" s="181" t="s">
        <v>334</v>
      </c>
      <c r="G498" s="155"/>
    </row>
    <row r="499" spans="1:7" outlineLevel="1" x14ac:dyDescent="0.25">
      <c r="A499" s="155" t="s">
        <v>1420</v>
      </c>
      <c r="B499" s="117" t="s">
        <v>1421</v>
      </c>
      <c r="C499" s="181"/>
      <c r="G499" s="155"/>
    </row>
    <row r="500" spans="1:7" outlineLevel="1" x14ac:dyDescent="0.25">
      <c r="A500" s="155" t="s">
        <v>1422</v>
      </c>
      <c r="B500" s="117" t="s">
        <v>359</v>
      </c>
      <c r="C500" s="181"/>
      <c r="G500" s="155"/>
    </row>
    <row r="501" spans="1:7" outlineLevel="1" x14ac:dyDescent="0.25">
      <c r="A501" s="155" t="s">
        <v>1423</v>
      </c>
      <c r="B501" s="117" t="s">
        <v>359</v>
      </c>
      <c r="C501" s="181"/>
      <c r="G501" s="155"/>
    </row>
    <row r="502" spans="1:7" outlineLevel="1" x14ac:dyDescent="0.25">
      <c r="A502" s="155" t="s">
        <v>1424</v>
      </c>
      <c r="B502" s="117" t="s">
        <v>359</v>
      </c>
      <c r="C502" s="181"/>
      <c r="G502" s="155"/>
    </row>
    <row r="503" spans="1:7" outlineLevel="1" x14ac:dyDescent="0.25">
      <c r="A503" s="155" t="s">
        <v>1425</v>
      </c>
      <c r="B503" s="117" t="s">
        <v>359</v>
      </c>
      <c r="C503" s="181"/>
      <c r="G503" s="155"/>
    </row>
    <row r="504" spans="1:7" outlineLevel="1" x14ac:dyDescent="0.25">
      <c r="A504" s="155" t="s">
        <v>1426</v>
      </c>
      <c r="B504" s="117" t="s">
        <v>359</v>
      </c>
      <c r="C504" s="181"/>
      <c r="G504" s="155"/>
    </row>
    <row r="505" spans="1:7" outlineLevel="1" x14ac:dyDescent="0.25">
      <c r="A505" s="155" t="s">
        <v>1427</v>
      </c>
      <c r="B505" s="117" t="s">
        <v>359</v>
      </c>
      <c r="C505" s="181"/>
      <c r="G505" s="155"/>
    </row>
    <row r="506" spans="1:7" outlineLevel="1" x14ac:dyDescent="0.25">
      <c r="A506" s="155" t="s">
        <v>1428</v>
      </c>
      <c r="B506" s="117" t="s">
        <v>359</v>
      </c>
      <c r="C506" s="181"/>
      <c r="G506" s="155"/>
    </row>
    <row r="507" spans="1:7" outlineLevel="1" x14ac:dyDescent="0.25">
      <c r="A507" s="155" t="s">
        <v>1429</v>
      </c>
      <c r="B507" s="117" t="s">
        <v>359</v>
      </c>
      <c r="C507" s="181"/>
      <c r="G507" s="155"/>
    </row>
    <row r="508" spans="1:7" outlineLevel="1" x14ac:dyDescent="0.25">
      <c r="A508" s="155" t="s">
        <v>1430</v>
      </c>
      <c r="B508" s="117" t="s">
        <v>359</v>
      </c>
      <c r="C508" s="181"/>
      <c r="G508" s="155"/>
    </row>
    <row r="509" spans="1:7" outlineLevel="1" x14ac:dyDescent="0.25">
      <c r="A509" s="155" t="s">
        <v>1431</v>
      </c>
      <c r="B509" s="117" t="s">
        <v>359</v>
      </c>
      <c r="C509" s="181"/>
      <c r="G509" s="155"/>
    </row>
    <row r="510" spans="1:7" outlineLevel="1" x14ac:dyDescent="0.25">
      <c r="A510" s="155" t="s">
        <v>1432</v>
      </c>
      <c r="B510" s="117" t="s">
        <v>359</v>
      </c>
      <c r="C510" s="181"/>
    </row>
    <row r="511" spans="1:7" outlineLevel="1" x14ac:dyDescent="0.25">
      <c r="A511" s="155" t="s">
        <v>1433</v>
      </c>
      <c r="B511" s="117" t="s">
        <v>359</v>
      </c>
      <c r="C511" s="181"/>
    </row>
    <row r="512" spans="1:7" outlineLevel="1" x14ac:dyDescent="0.25">
      <c r="A512" s="155" t="s">
        <v>1434</v>
      </c>
      <c r="B512" s="117" t="s">
        <v>359</v>
      </c>
      <c r="C512" s="181"/>
    </row>
    <row r="513" spans="1:7" x14ac:dyDescent="0.25">
      <c r="A513" s="143"/>
      <c r="B513" s="143" t="s">
        <v>1435</v>
      </c>
      <c r="C513" s="114" t="s">
        <v>314</v>
      </c>
      <c r="D513" s="114" t="s">
        <v>1436</v>
      </c>
      <c r="E513" s="114"/>
      <c r="F513" s="114" t="s">
        <v>819</v>
      </c>
      <c r="G513" s="114" t="s">
        <v>1437</v>
      </c>
    </row>
    <row r="514" spans="1:7" x14ac:dyDescent="0.25">
      <c r="A514" s="155" t="s">
        <v>1438</v>
      </c>
      <c r="B514" s="141" t="s">
        <v>1059</v>
      </c>
      <c r="C514" s="179" t="s">
        <v>334</v>
      </c>
      <c r="D514" s="152" t="s">
        <v>334</v>
      </c>
      <c r="E514" s="101"/>
      <c r="F514" s="182" t="str">
        <f t="shared" ref="F514:F531" si="30">IF($C$532=0,"",IF(C514="[for completion]","",IF(C514="","",C514/$C$532)))</f>
        <v/>
      </c>
      <c r="G514" s="182" t="str">
        <f t="shared" ref="G514:G531" si="31">IF($D$532=0,"",IF(D514="[for completion]","",IF(D514="","",D514/$D$532)))</f>
        <v/>
      </c>
    </row>
    <row r="515" spans="1:7" x14ac:dyDescent="0.25">
      <c r="A515" s="155" t="s">
        <v>1439</v>
      </c>
      <c r="B515" s="141" t="s">
        <v>1059</v>
      </c>
      <c r="C515" s="179" t="s">
        <v>334</v>
      </c>
      <c r="D515" s="152" t="s">
        <v>334</v>
      </c>
      <c r="E515" s="101"/>
      <c r="F515" s="182" t="str">
        <f t="shared" si="30"/>
        <v/>
      </c>
      <c r="G515" s="182" t="str">
        <f t="shared" si="31"/>
        <v/>
      </c>
    </row>
    <row r="516" spans="1:7" x14ac:dyDescent="0.25">
      <c r="A516" s="155" t="s">
        <v>1440</v>
      </c>
      <c r="B516" s="141" t="s">
        <v>1059</v>
      </c>
      <c r="C516" s="179" t="s">
        <v>334</v>
      </c>
      <c r="D516" s="152" t="s">
        <v>334</v>
      </c>
      <c r="E516" s="101"/>
      <c r="F516" s="182" t="str">
        <f t="shared" si="30"/>
        <v/>
      </c>
      <c r="G516" s="182" t="str">
        <f t="shared" si="31"/>
        <v/>
      </c>
    </row>
    <row r="517" spans="1:7" x14ac:dyDescent="0.25">
      <c r="A517" s="155" t="s">
        <v>1441</v>
      </c>
      <c r="B517" s="141" t="s">
        <v>1059</v>
      </c>
      <c r="C517" s="179" t="s">
        <v>334</v>
      </c>
      <c r="D517" s="152" t="s">
        <v>334</v>
      </c>
      <c r="E517" s="101"/>
      <c r="F517" s="182" t="str">
        <f t="shared" si="30"/>
        <v/>
      </c>
      <c r="G517" s="182" t="str">
        <f t="shared" si="31"/>
        <v/>
      </c>
    </row>
    <row r="518" spans="1:7" x14ac:dyDescent="0.25">
      <c r="A518" s="155" t="s">
        <v>1442</v>
      </c>
      <c r="B518" s="141" t="s">
        <v>1059</v>
      </c>
      <c r="C518" s="179" t="s">
        <v>334</v>
      </c>
      <c r="D518" s="152" t="s">
        <v>334</v>
      </c>
      <c r="E518" s="101"/>
      <c r="F518" s="182" t="str">
        <f t="shared" si="30"/>
        <v/>
      </c>
      <c r="G518" s="182" t="str">
        <f t="shared" si="31"/>
        <v/>
      </c>
    </row>
    <row r="519" spans="1:7" x14ac:dyDescent="0.25">
      <c r="A519" s="155" t="s">
        <v>1443</v>
      </c>
      <c r="B519" s="141" t="s">
        <v>1059</v>
      </c>
      <c r="C519" s="179" t="s">
        <v>334</v>
      </c>
      <c r="D519" s="152" t="s">
        <v>334</v>
      </c>
      <c r="E519" s="101"/>
      <c r="F519" s="182" t="str">
        <f t="shared" si="30"/>
        <v/>
      </c>
      <c r="G519" s="182" t="str">
        <f t="shared" si="31"/>
        <v/>
      </c>
    </row>
    <row r="520" spans="1:7" x14ac:dyDescent="0.25">
      <c r="A520" s="155" t="s">
        <v>1444</v>
      </c>
      <c r="B520" s="141" t="s">
        <v>1059</v>
      </c>
      <c r="C520" s="179" t="s">
        <v>334</v>
      </c>
      <c r="D520" s="152" t="s">
        <v>334</v>
      </c>
      <c r="E520" s="101"/>
      <c r="F520" s="182" t="str">
        <f t="shared" si="30"/>
        <v/>
      </c>
      <c r="G520" s="182" t="str">
        <f t="shared" si="31"/>
        <v/>
      </c>
    </row>
    <row r="521" spans="1:7" x14ac:dyDescent="0.25">
      <c r="A521" s="155" t="s">
        <v>1445</v>
      </c>
      <c r="B521" s="141" t="s">
        <v>1059</v>
      </c>
      <c r="C521" s="179" t="s">
        <v>334</v>
      </c>
      <c r="D521" s="152" t="s">
        <v>334</v>
      </c>
      <c r="E521" s="101"/>
      <c r="F521" s="182" t="str">
        <f t="shared" si="30"/>
        <v/>
      </c>
      <c r="G521" s="182" t="str">
        <f t="shared" si="31"/>
        <v/>
      </c>
    </row>
    <row r="522" spans="1:7" x14ac:dyDescent="0.25">
      <c r="A522" s="155" t="s">
        <v>1446</v>
      </c>
      <c r="B522" s="141" t="s">
        <v>1059</v>
      </c>
      <c r="C522" s="179" t="s">
        <v>334</v>
      </c>
      <c r="D522" s="152" t="s">
        <v>334</v>
      </c>
      <c r="E522" s="101"/>
      <c r="F522" s="182" t="str">
        <f t="shared" si="30"/>
        <v/>
      </c>
      <c r="G522" s="182" t="str">
        <f t="shared" si="31"/>
        <v/>
      </c>
    </row>
    <row r="523" spans="1:7" x14ac:dyDescent="0.25">
      <c r="A523" s="155" t="s">
        <v>1447</v>
      </c>
      <c r="B523" s="141" t="s">
        <v>1059</v>
      </c>
      <c r="C523" s="179" t="s">
        <v>334</v>
      </c>
      <c r="D523" s="152" t="s">
        <v>334</v>
      </c>
      <c r="E523" s="101"/>
      <c r="F523" s="182" t="str">
        <f t="shared" si="30"/>
        <v/>
      </c>
      <c r="G523" s="182" t="str">
        <f t="shared" si="31"/>
        <v/>
      </c>
    </row>
    <row r="524" spans="1:7" x14ac:dyDescent="0.25">
      <c r="A524" s="155" t="s">
        <v>1448</v>
      </c>
      <c r="B524" s="141" t="s">
        <v>1059</v>
      </c>
      <c r="C524" s="179" t="s">
        <v>334</v>
      </c>
      <c r="D524" s="152" t="s">
        <v>334</v>
      </c>
      <c r="E524" s="101"/>
      <c r="F524" s="182" t="str">
        <f t="shared" si="30"/>
        <v/>
      </c>
      <c r="G524" s="182" t="str">
        <f t="shared" si="31"/>
        <v/>
      </c>
    </row>
    <row r="525" spans="1:7" x14ac:dyDescent="0.25">
      <c r="A525" s="155" t="s">
        <v>1449</v>
      </c>
      <c r="B525" s="141" t="s">
        <v>1059</v>
      </c>
      <c r="C525" s="179" t="s">
        <v>334</v>
      </c>
      <c r="D525" s="152" t="s">
        <v>334</v>
      </c>
      <c r="E525" s="101"/>
      <c r="F525" s="182" t="str">
        <f t="shared" si="30"/>
        <v/>
      </c>
      <c r="G525" s="182" t="str">
        <f t="shared" si="31"/>
        <v/>
      </c>
    </row>
    <row r="526" spans="1:7" x14ac:dyDescent="0.25">
      <c r="A526" s="155" t="s">
        <v>1450</v>
      </c>
      <c r="B526" s="141" t="s">
        <v>1059</v>
      </c>
      <c r="C526" s="179" t="s">
        <v>334</v>
      </c>
      <c r="D526" s="152" t="s">
        <v>334</v>
      </c>
      <c r="E526" s="101"/>
      <c r="F526" s="182" t="str">
        <f t="shared" si="30"/>
        <v/>
      </c>
      <c r="G526" s="182" t="str">
        <f t="shared" si="31"/>
        <v/>
      </c>
    </row>
    <row r="527" spans="1:7" x14ac:dyDescent="0.25">
      <c r="A527" s="155" t="s">
        <v>1451</v>
      </c>
      <c r="B527" s="141" t="s">
        <v>1059</v>
      </c>
      <c r="C527" s="179" t="s">
        <v>334</v>
      </c>
      <c r="D527" s="152" t="s">
        <v>334</v>
      </c>
      <c r="E527" s="101"/>
      <c r="F527" s="182" t="str">
        <f t="shared" si="30"/>
        <v/>
      </c>
      <c r="G527" s="182" t="str">
        <f t="shared" si="31"/>
        <v/>
      </c>
    </row>
    <row r="528" spans="1:7" x14ac:dyDescent="0.25">
      <c r="A528" s="155" t="s">
        <v>1452</v>
      </c>
      <c r="B528" s="141" t="s">
        <v>1059</v>
      </c>
      <c r="C528" s="179" t="s">
        <v>334</v>
      </c>
      <c r="D528" s="152" t="s">
        <v>334</v>
      </c>
      <c r="E528" s="101"/>
      <c r="F528" s="182" t="str">
        <f t="shared" si="30"/>
        <v/>
      </c>
      <c r="G528" s="182" t="str">
        <f t="shared" si="31"/>
        <v/>
      </c>
    </row>
    <row r="529" spans="1:7" x14ac:dyDescent="0.25">
      <c r="A529" s="155" t="s">
        <v>1453</v>
      </c>
      <c r="B529" s="141" t="s">
        <v>1059</v>
      </c>
      <c r="C529" s="179" t="s">
        <v>334</v>
      </c>
      <c r="D529" s="152" t="s">
        <v>334</v>
      </c>
      <c r="E529" s="101"/>
      <c r="F529" s="182" t="str">
        <f t="shared" si="30"/>
        <v/>
      </c>
      <c r="G529" s="182" t="str">
        <f t="shared" si="31"/>
        <v/>
      </c>
    </row>
    <row r="530" spans="1:7" x14ac:dyDescent="0.25">
      <c r="A530" s="155" t="s">
        <v>1454</v>
      </c>
      <c r="B530" s="141" t="s">
        <v>1059</v>
      </c>
      <c r="C530" s="179" t="s">
        <v>334</v>
      </c>
      <c r="D530" s="152" t="s">
        <v>334</v>
      </c>
      <c r="E530" s="101"/>
      <c r="F530" s="182" t="str">
        <f t="shared" si="30"/>
        <v/>
      </c>
      <c r="G530" s="182" t="str">
        <f t="shared" si="31"/>
        <v/>
      </c>
    </row>
    <row r="531" spans="1:7" x14ac:dyDescent="0.25">
      <c r="A531" s="155" t="s">
        <v>1455</v>
      </c>
      <c r="B531" s="141" t="s">
        <v>1191</v>
      </c>
      <c r="C531" s="179" t="s">
        <v>334</v>
      </c>
      <c r="D531" s="152" t="s">
        <v>334</v>
      </c>
      <c r="E531" s="101"/>
      <c r="F531" s="182" t="str">
        <f t="shared" si="30"/>
        <v/>
      </c>
      <c r="G531" s="182" t="str">
        <f t="shared" si="31"/>
        <v/>
      </c>
    </row>
    <row r="532" spans="1:7" x14ac:dyDescent="0.25">
      <c r="A532" s="155" t="s">
        <v>1456</v>
      </c>
      <c r="B532" s="141" t="s">
        <v>357</v>
      </c>
      <c r="C532" s="179">
        <f>SUM(C514:C531)</f>
        <v>0</v>
      </c>
      <c r="D532" s="152">
        <f>SUM(D514:D531)</f>
        <v>0</v>
      </c>
      <c r="E532" s="101"/>
      <c r="F532" s="181">
        <f>SUM(F514:F531)</f>
        <v>0</v>
      </c>
      <c r="G532" s="181">
        <f>SUM(G514:G531)</f>
        <v>0</v>
      </c>
    </row>
    <row r="533" spans="1:7" x14ac:dyDescent="0.25">
      <c r="A533" s="155" t="s">
        <v>1457</v>
      </c>
      <c r="B533" s="141"/>
      <c r="E533" s="101"/>
      <c r="F533" s="101"/>
      <c r="G533" s="101"/>
    </row>
    <row r="534" spans="1:7" x14ac:dyDescent="0.25">
      <c r="A534" s="155" t="s">
        <v>1458</v>
      </c>
      <c r="B534" s="141"/>
      <c r="E534" s="101"/>
      <c r="F534" s="101"/>
      <c r="G534" s="101"/>
    </row>
    <row r="535" spans="1:7" x14ac:dyDescent="0.25">
      <c r="A535" s="155" t="s">
        <v>1459</v>
      </c>
      <c r="B535" s="141"/>
      <c r="E535" s="101"/>
      <c r="F535" s="101"/>
      <c r="G535" s="101"/>
    </row>
    <row r="536" spans="1:7" x14ac:dyDescent="0.25">
      <c r="A536" s="143"/>
      <c r="B536" s="143" t="s">
        <v>1460</v>
      </c>
      <c r="C536" s="114" t="s">
        <v>314</v>
      </c>
      <c r="D536" s="114" t="s">
        <v>1436</v>
      </c>
      <c r="E536" s="114"/>
      <c r="F536" s="114" t="s">
        <v>819</v>
      </c>
      <c r="G536" s="114" t="s">
        <v>1437</v>
      </c>
    </row>
    <row r="537" spans="1:7" x14ac:dyDescent="0.25">
      <c r="A537" s="155" t="s">
        <v>1461</v>
      </c>
      <c r="B537" s="141" t="s">
        <v>1059</v>
      </c>
      <c r="C537" s="179" t="s">
        <v>334</v>
      </c>
      <c r="D537" s="152" t="s">
        <v>334</v>
      </c>
      <c r="E537" s="101"/>
      <c r="F537" s="182" t="str">
        <f t="shared" ref="F537:F554" si="32">IF($C$555=0,"",IF(C537="[for completion]","",IF(C537="","",C537/$C$555)))</f>
        <v/>
      </c>
      <c r="G537" s="182" t="str">
        <f t="shared" ref="G537:G554" si="33">IF($D$555=0,"",IF(D537="[for completion]","",IF(D537="","",D537/$D$555)))</f>
        <v/>
      </c>
    </row>
    <row r="538" spans="1:7" x14ac:dyDescent="0.25">
      <c r="A538" s="155" t="s">
        <v>1462</v>
      </c>
      <c r="B538" s="141" t="s">
        <v>1059</v>
      </c>
      <c r="C538" s="179" t="s">
        <v>334</v>
      </c>
      <c r="D538" s="152" t="s">
        <v>334</v>
      </c>
      <c r="E538" s="101"/>
      <c r="F538" s="182" t="str">
        <f t="shared" si="32"/>
        <v/>
      </c>
      <c r="G538" s="182" t="str">
        <f t="shared" si="33"/>
        <v/>
      </c>
    </row>
    <row r="539" spans="1:7" x14ac:dyDescent="0.25">
      <c r="A539" s="155" t="s">
        <v>1463</v>
      </c>
      <c r="B539" s="141" t="s">
        <v>1059</v>
      </c>
      <c r="C539" s="179" t="s">
        <v>334</v>
      </c>
      <c r="D539" s="152" t="s">
        <v>334</v>
      </c>
      <c r="E539" s="101"/>
      <c r="F539" s="182" t="str">
        <f t="shared" si="32"/>
        <v/>
      </c>
      <c r="G539" s="182" t="str">
        <f t="shared" si="33"/>
        <v/>
      </c>
    </row>
    <row r="540" spans="1:7" x14ac:dyDescent="0.25">
      <c r="A540" s="155" t="s">
        <v>1464</v>
      </c>
      <c r="B540" s="141" t="s">
        <v>1059</v>
      </c>
      <c r="C540" s="179" t="s">
        <v>334</v>
      </c>
      <c r="D540" s="152" t="s">
        <v>334</v>
      </c>
      <c r="E540" s="101"/>
      <c r="F540" s="182" t="str">
        <f t="shared" si="32"/>
        <v/>
      </c>
      <c r="G540" s="182" t="str">
        <f t="shared" si="33"/>
        <v/>
      </c>
    </row>
    <row r="541" spans="1:7" x14ac:dyDescent="0.25">
      <c r="A541" s="155" t="s">
        <v>1465</v>
      </c>
      <c r="B541" s="141" t="s">
        <v>1059</v>
      </c>
      <c r="C541" s="179" t="s">
        <v>334</v>
      </c>
      <c r="D541" s="152" t="s">
        <v>334</v>
      </c>
      <c r="E541" s="101"/>
      <c r="F541" s="182" t="str">
        <f t="shared" si="32"/>
        <v/>
      </c>
      <c r="G541" s="182" t="str">
        <f t="shared" si="33"/>
        <v/>
      </c>
    </row>
    <row r="542" spans="1:7" x14ac:dyDescent="0.25">
      <c r="A542" s="155" t="s">
        <v>1466</v>
      </c>
      <c r="B542" s="141" t="s">
        <v>1059</v>
      </c>
      <c r="C542" s="179" t="s">
        <v>334</v>
      </c>
      <c r="D542" s="152" t="s">
        <v>334</v>
      </c>
      <c r="E542" s="101"/>
      <c r="F542" s="182" t="str">
        <f t="shared" si="32"/>
        <v/>
      </c>
      <c r="G542" s="182" t="str">
        <f t="shared" si="33"/>
        <v/>
      </c>
    </row>
    <row r="543" spans="1:7" x14ac:dyDescent="0.25">
      <c r="A543" s="155" t="s">
        <v>1467</v>
      </c>
      <c r="B543" s="141" t="s">
        <v>1059</v>
      </c>
      <c r="C543" s="179" t="s">
        <v>334</v>
      </c>
      <c r="D543" s="152" t="s">
        <v>334</v>
      </c>
      <c r="E543" s="101"/>
      <c r="F543" s="182" t="str">
        <f t="shared" si="32"/>
        <v/>
      </c>
      <c r="G543" s="182" t="str">
        <f t="shared" si="33"/>
        <v/>
      </c>
    </row>
    <row r="544" spans="1:7" x14ac:dyDescent="0.25">
      <c r="A544" s="155" t="s">
        <v>1468</v>
      </c>
      <c r="B544" s="141" t="s">
        <v>1059</v>
      </c>
      <c r="C544" s="179" t="s">
        <v>334</v>
      </c>
      <c r="D544" s="152" t="s">
        <v>334</v>
      </c>
      <c r="E544" s="101"/>
      <c r="F544" s="182" t="str">
        <f t="shared" si="32"/>
        <v/>
      </c>
      <c r="G544" s="182" t="str">
        <f t="shared" si="33"/>
        <v/>
      </c>
    </row>
    <row r="545" spans="1:7" x14ac:dyDescent="0.25">
      <c r="A545" s="155" t="s">
        <v>1469</v>
      </c>
      <c r="B545" s="141" t="s">
        <v>1059</v>
      </c>
      <c r="C545" s="179" t="s">
        <v>334</v>
      </c>
      <c r="D545" s="152" t="s">
        <v>334</v>
      </c>
      <c r="E545" s="101"/>
      <c r="F545" s="182" t="str">
        <f t="shared" si="32"/>
        <v/>
      </c>
      <c r="G545" s="182" t="str">
        <f t="shared" si="33"/>
        <v/>
      </c>
    </row>
    <row r="546" spans="1:7" x14ac:dyDescent="0.25">
      <c r="A546" s="155" t="s">
        <v>1470</v>
      </c>
      <c r="B546" s="141" t="s">
        <v>1059</v>
      </c>
      <c r="C546" s="179" t="s">
        <v>334</v>
      </c>
      <c r="D546" s="152" t="s">
        <v>334</v>
      </c>
      <c r="E546" s="101"/>
      <c r="F546" s="182" t="str">
        <f t="shared" si="32"/>
        <v/>
      </c>
      <c r="G546" s="182" t="str">
        <f t="shared" si="33"/>
        <v/>
      </c>
    </row>
    <row r="547" spans="1:7" x14ac:dyDescent="0.25">
      <c r="A547" s="155" t="s">
        <v>1471</v>
      </c>
      <c r="B547" s="141" t="s">
        <v>1059</v>
      </c>
      <c r="C547" s="179" t="s">
        <v>334</v>
      </c>
      <c r="D547" s="152" t="s">
        <v>334</v>
      </c>
      <c r="E547" s="101"/>
      <c r="F547" s="182" t="str">
        <f t="shared" si="32"/>
        <v/>
      </c>
      <c r="G547" s="182" t="str">
        <f t="shared" si="33"/>
        <v/>
      </c>
    </row>
    <row r="548" spans="1:7" x14ac:dyDescent="0.25">
      <c r="A548" s="155" t="s">
        <v>1472</v>
      </c>
      <c r="B548" s="141" t="s">
        <v>1059</v>
      </c>
      <c r="C548" s="179" t="s">
        <v>334</v>
      </c>
      <c r="D548" s="152" t="s">
        <v>334</v>
      </c>
      <c r="E548" s="101"/>
      <c r="F548" s="182" t="str">
        <f t="shared" si="32"/>
        <v/>
      </c>
      <c r="G548" s="182" t="str">
        <f t="shared" si="33"/>
        <v/>
      </c>
    </row>
    <row r="549" spans="1:7" x14ac:dyDescent="0.25">
      <c r="A549" s="155" t="s">
        <v>1473</v>
      </c>
      <c r="B549" s="141" t="s">
        <v>1059</v>
      </c>
      <c r="C549" s="179" t="s">
        <v>334</v>
      </c>
      <c r="D549" s="152" t="s">
        <v>334</v>
      </c>
      <c r="E549" s="101"/>
      <c r="F549" s="182" t="str">
        <f t="shared" si="32"/>
        <v/>
      </c>
      <c r="G549" s="182" t="str">
        <f t="shared" si="33"/>
        <v/>
      </c>
    </row>
    <row r="550" spans="1:7" x14ac:dyDescent="0.25">
      <c r="A550" s="155" t="s">
        <v>1474</v>
      </c>
      <c r="B550" s="141" t="s">
        <v>1059</v>
      </c>
      <c r="C550" s="179" t="s">
        <v>334</v>
      </c>
      <c r="D550" s="152" t="s">
        <v>334</v>
      </c>
      <c r="E550" s="101"/>
      <c r="F550" s="182" t="str">
        <f t="shared" si="32"/>
        <v/>
      </c>
      <c r="G550" s="182" t="str">
        <f t="shared" si="33"/>
        <v/>
      </c>
    </row>
    <row r="551" spans="1:7" x14ac:dyDescent="0.25">
      <c r="A551" s="155" t="s">
        <v>1475</v>
      </c>
      <c r="B551" s="141" t="s">
        <v>1059</v>
      </c>
      <c r="C551" s="179" t="s">
        <v>334</v>
      </c>
      <c r="D551" s="152" t="s">
        <v>334</v>
      </c>
      <c r="E551" s="101"/>
      <c r="F551" s="182" t="str">
        <f t="shared" si="32"/>
        <v/>
      </c>
      <c r="G551" s="182" t="str">
        <f t="shared" si="33"/>
        <v/>
      </c>
    </row>
    <row r="552" spans="1:7" x14ac:dyDescent="0.25">
      <c r="A552" s="155" t="s">
        <v>1476</v>
      </c>
      <c r="B552" s="141" t="s">
        <v>1059</v>
      </c>
      <c r="C552" s="179" t="s">
        <v>334</v>
      </c>
      <c r="D552" s="152" t="s">
        <v>334</v>
      </c>
      <c r="E552" s="101"/>
      <c r="F552" s="182" t="str">
        <f t="shared" si="32"/>
        <v/>
      </c>
      <c r="G552" s="182" t="str">
        <f t="shared" si="33"/>
        <v/>
      </c>
    </row>
    <row r="553" spans="1:7" x14ac:dyDescent="0.25">
      <c r="A553" s="155" t="s">
        <v>1477</v>
      </c>
      <c r="B553" s="141" t="s">
        <v>1059</v>
      </c>
      <c r="C553" s="179" t="s">
        <v>334</v>
      </c>
      <c r="D553" s="152" t="s">
        <v>334</v>
      </c>
      <c r="E553" s="101"/>
      <c r="F553" s="182" t="str">
        <f t="shared" si="32"/>
        <v/>
      </c>
      <c r="G553" s="182" t="str">
        <f t="shared" si="33"/>
        <v/>
      </c>
    </row>
    <row r="554" spans="1:7" x14ac:dyDescent="0.25">
      <c r="A554" s="155" t="s">
        <v>1478</v>
      </c>
      <c r="B554" s="141" t="s">
        <v>1191</v>
      </c>
      <c r="C554" s="179" t="s">
        <v>334</v>
      </c>
      <c r="D554" s="152" t="s">
        <v>334</v>
      </c>
      <c r="E554" s="101"/>
      <c r="F554" s="182" t="str">
        <f t="shared" si="32"/>
        <v/>
      </c>
      <c r="G554" s="182" t="str">
        <f t="shared" si="33"/>
        <v/>
      </c>
    </row>
    <row r="555" spans="1:7" x14ac:dyDescent="0.25">
      <c r="A555" s="155" t="s">
        <v>1479</v>
      </c>
      <c r="B555" s="141" t="s">
        <v>357</v>
      </c>
      <c r="C555" s="179">
        <f>SUM(C537:C554)</f>
        <v>0</v>
      </c>
      <c r="D555" s="152">
        <f>SUM(D537:D554)</f>
        <v>0</v>
      </c>
      <c r="E555" s="101"/>
      <c r="F555" s="181">
        <f>SUM(F537:F554)</f>
        <v>0</v>
      </c>
      <c r="G555" s="181">
        <f>SUM(G537:G554)</f>
        <v>0</v>
      </c>
    </row>
    <row r="556" spans="1:7" x14ac:dyDescent="0.25">
      <c r="A556" s="155" t="s">
        <v>1480</v>
      </c>
      <c r="B556" s="141"/>
      <c r="E556" s="101"/>
      <c r="F556" s="101"/>
      <c r="G556" s="101"/>
    </row>
    <row r="557" spans="1:7" x14ac:dyDescent="0.25">
      <c r="A557" s="155" t="s">
        <v>1481</v>
      </c>
      <c r="B557" s="141"/>
      <c r="E557" s="101"/>
      <c r="F557" s="101"/>
      <c r="G557" s="101"/>
    </row>
    <row r="558" spans="1:7" x14ac:dyDescent="0.25">
      <c r="A558" s="155" t="s">
        <v>1482</v>
      </c>
      <c r="B558" s="141"/>
      <c r="E558" s="101"/>
      <c r="F558" s="101"/>
      <c r="G558" s="101"/>
    </row>
    <row r="559" spans="1:7" x14ac:dyDescent="0.25">
      <c r="A559" s="143"/>
      <c r="B559" s="143" t="s">
        <v>1483</v>
      </c>
      <c r="C559" s="114" t="s">
        <v>314</v>
      </c>
      <c r="D559" s="114" t="s">
        <v>1436</v>
      </c>
      <c r="E559" s="114"/>
      <c r="F559" s="114" t="s">
        <v>819</v>
      </c>
      <c r="G559" s="114" t="s">
        <v>1437</v>
      </c>
    </row>
    <row r="560" spans="1:7" x14ac:dyDescent="0.25">
      <c r="A560" s="155" t="s">
        <v>1484</v>
      </c>
      <c r="B560" s="141" t="s">
        <v>1221</v>
      </c>
      <c r="C560" s="179" t="s">
        <v>334</v>
      </c>
      <c r="D560" s="152" t="s">
        <v>334</v>
      </c>
      <c r="E560" s="101"/>
      <c r="F560" s="182" t="str">
        <f t="shared" ref="F560:F569" si="34">IF($C$570=0,"",IF(C560="[for completion]","",IF(C560="","",C560/$C$570)))</f>
        <v/>
      </c>
      <c r="G560" s="182" t="str">
        <f t="shared" ref="G560:G569" si="35">IF($D$570=0,"",IF(D560="[for completion]","",IF(D560="","",D560/$D$570)))</f>
        <v/>
      </c>
    </row>
    <row r="561" spans="1:7" x14ac:dyDescent="0.25">
      <c r="A561" s="155" t="s">
        <v>1485</v>
      </c>
      <c r="B561" s="141" t="s">
        <v>1223</v>
      </c>
      <c r="C561" s="179" t="s">
        <v>334</v>
      </c>
      <c r="D561" s="152" t="s">
        <v>334</v>
      </c>
      <c r="E561" s="101"/>
      <c r="F561" s="182" t="str">
        <f t="shared" si="34"/>
        <v/>
      </c>
      <c r="G561" s="182" t="str">
        <f t="shared" si="35"/>
        <v/>
      </c>
    </row>
    <row r="562" spans="1:7" x14ac:dyDescent="0.25">
      <c r="A562" s="155" t="s">
        <v>1486</v>
      </c>
      <c r="B562" s="141" t="s">
        <v>1225</v>
      </c>
      <c r="C562" s="179" t="s">
        <v>334</v>
      </c>
      <c r="D562" s="152" t="s">
        <v>334</v>
      </c>
      <c r="E562" s="101"/>
      <c r="F562" s="182" t="str">
        <f t="shared" si="34"/>
        <v/>
      </c>
      <c r="G562" s="182" t="str">
        <f t="shared" si="35"/>
        <v/>
      </c>
    </row>
    <row r="563" spans="1:7" x14ac:dyDescent="0.25">
      <c r="A563" s="155" t="s">
        <v>1487</v>
      </c>
      <c r="B563" s="141" t="s">
        <v>1227</v>
      </c>
      <c r="C563" s="179" t="s">
        <v>334</v>
      </c>
      <c r="D563" s="152" t="s">
        <v>334</v>
      </c>
      <c r="E563" s="101"/>
      <c r="F563" s="182" t="str">
        <f t="shared" si="34"/>
        <v/>
      </c>
      <c r="G563" s="182" t="str">
        <f t="shared" si="35"/>
        <v/>
      </c>
    </row>
    <row r="564" spans="1:7" x14ac:dyDescent="0.25">
      <c r="A564" s="155" t="s">
        <v>1488</v>
      </c>
      <c r="B564" s="141" t="s">
        <v>1229</v>
      </c>
      <c r="C564" s="179" t="s">
        <v>334</v>
      </c>
      <c r="D564" s="152" t="s">
        <v>334</v>
      </c>
      <c r="E564" s="101"/>
      <c r="F564" s="182" t="str">
        <f t="shared" si="34"/>
        <v/>
      </c>
      <c r="G564" s="182" t="str">
        <f t="shared" si="35"/>
        <v/>
      </c>
    </row>
    <row r="565" spans="1:7" x14ac:dyDescent="0.25">
      <c r="A565" s="155" t="s">
        <v>1489</v>
      </c>
      <c r="B565" s="141" t="s">
        <v>1231</v>
      </c>
      <c r="C565" s="179" t="s">
        <v>334</v>
      </c>
      <c r="D565" s="152" t="s">
        <v>334</v>
      </c>
      <c r="E565" s="101"/>
      <c r="F565" s="182" t="str">
        <f t="shared" si="34"/>
        <v/>
      </c>
      <c r="G565" s="182" t="str">
        <f t="shared" si="35"/>
        <v/>
      </c>
    </row>
    <row r="566" spans="1:7" x14ac:dyDescent="0.25">
      <c r="A566" s="155" t="s">
        <v>1490</v>
      </c>
      <c r="B566" s="141" t="s">
        <v>1233</v>
      </c>
      <c r="C566" s="179" t="s">
        <v>334</v>
      </c>
      <c r="D566" s="152" t="s">
        <v>334</v>
      </c>
      <c r="E566" s="101"/>
      <c r="F566" s="182" t="str">
        <f t="shared" si="34"/>
        <v/>
      </c>
      <c r="G566" s="182" t="str">
        <f t="shared" si="35"/>
        <v/>
      </c>
    </row>
    <row r="567" spans="1:7" x14ac:dyDescent="0.25">
      <c r="A567" s="155" t="s">
        <v>1491</v>
      </c>
      <c r="B567" s="141" t="s">
        <v>1235</v>
      </c>
      <c r="C567" s="179" t="s">
        <v>334</v>
      </c>
      <c r="D567" s="152" t="s">
        <v>334</v>
      </c>
      <c r="E567" s="101"/>
      <c r="F567" s="182" t="str">
        <f t="shared" si="34"/>
        <v/>
      </c>
      <c r="G567" s="182" t="str">
        <f t="shared" si="35"/>
        <v/>
      </c>
    </row>
    <row r="568" spans="1:7" x14ac:dyDescent="0.25">
      <c r="A568" s="155" t="s">
        <v>1492</v>
      </c>
      <c r="B568" s="141" t="s">
        <v>1237</v>
      </c>
      <c r="C568" s="179" t="s">
        <v>334</v>
      </c>
      <c r="D568" s="152" t="s">
        <v>334</v>
      </c>
      <c r="E568" s="101"/>
      <c r="F568" s="182" t="str">
        <f t="shared" si="34"/>
        <v/>
      </c>
      <c r="G568" s="182" t="str">
        <f t="shared" si="35"/>
        <v/>
      </c>
    </row>
    <row r="569" spans="1:7" x14ac:dyDescent="0.25">
      <c r="A569" s="155" t="s">
        <v>1493</v>
      </c>
      <c r="B569" s="155" t="s">
        <v>1191</v>
      </c>
      <c r="C569" s="179" t="s">
        <v>334</v>
      </c>
      <c r="D569" s="152" t="s">
        <v>334</v>
      </c>
      <c r="E569" s="101"/>
      <c r="F569" s="182" t="str">
        <f t="shared" si="34"/>
        <v/>
      </c>
      <c r="G569" s="182" t="str">
        <f t="shared" si="35"/>
        <v/>
      </c>
    </row>
    <row r="570" spans="1:7" x14ac:dyDescent="0.25">
      <c r="A570" s="155" t="s">
        <v>1494</v>
      </c>
      <c r="B570" s="141" t="s">
        <v>357</v>
      </c>
      <c r="C570" s="179">
        <f>SUM(C560:C568)</f>
        <v>0</v>
      </c>
      <c r="D570" s="152">
        <f>SUM(D560:D568)</f>
        <v>0</v>
      </c>
      <c r="E570" s="101"/>
      <c r="F570" s="181">
        <f>SUM(F560:F569)</f>
        <v>0</v>
      </c>
      <c r="G570" s="181">
        <f>SUM(G560:G569)</f>
        <v>0</v>
      </c>
    </row>
    <row r="571" spans="1:7" x14ac:dyDescent="0.25">
      <c r="A571" s="155" t="s">
        <v>1495</v>
      </c>
    </row>
    <row r="572" spans="1:7" x14ac:dyDescent="0.25">
      <c r="A572" s="143"/>
      <c r="B572" s="143" t="s">
        <v>1496</v>
      </c>
      <c r="C572" s="114" t="s">
        <v>314</v>
      </c>
      <c r="D572" s="114" t="s">
        <v>1164</v>
      </c>
      <c r="E572" s="114"/>
      <c r="F572" s="114" t="s">
        <v>818</v>
      </c>
      <c r="G572" s="114" t="s">
        <v>1437</v>
      </c>
    </row>
    <row r="573" spans="1:7" x14ac:dyDescent="0.25">
      <c r="A573" s="155" t="s">
        <v>1497</v>
      </c>
      <c r="B573" s="141" t="s">
        <v>1260</v>
      </c>
      <c r="C573" s="179" t="s">
        <v>334</v>
      </c>
      <c r="D573" s="152" t="s">
        <v>334</v>
      </c>
      <c r="E573" s="101"/>
      <c r="F573" s="182" t="str">
        <f>IF($C$577=0,"",IF(C573="[for completion]","",IF(C573="","",C573/$C$577)))</f>
        <v/>
      </c>
      <c r="G573" s="182" t="str">
        <f>IF($D$577=0,"",IF(D573="[for completion]","",IF(D573="","",D573/$D$577)))</f>
        <v/>
      </c>
    </row>
    <row r="574" spans="1:7" x14ac:dyDescent="0.25">
      <c r="A574" s="155" t="s">
        <v>1498</v>
      </c>
      <c r="B574" s="100" t="s">
        <v>1499</v>
      </c>
      <c r="C574" s="179" t="s">
        <v>334</v>
      </c>
      <c r="D574" s="152" t="s">
        <v>334</v>
      </c>
      <c r="E574" s="101"/>
      <c r="F574" s="182" t="str">
        <f>IF($C$577=0,"",IF(C574="[for completion]","",IF(C574="","",C574/$C$577)))</f>
        <v/>
      </c>
      <c r="G574" s="182" t="str">
        <f>IF($D$577=0,"",IF(D574="[for completion]","",IF(D574="","",D574/$D$577)))</f>
        <v/>
      </c>
    </row>
    <row r="575" spans="1:7" x14ac:dyDescent="0.25">
      <c r="A575" s="155" t="s">
        <v>1500</v>
      </c>
      <c r="B575" s="141" t="s">
        <v>1255</v>
      </c>
      <c r="C575" s="179" t="s">
        <v>334</v>
      </c>
      <c r="D575" s="152" t="s">
        <v>334</v>
      </c>
      <c r="E575" s="101"/>
      <c r="F575" s="182" t="str">
        <f>IF($C$577=0,"",IF(C575="[for completion]","",IF(C575="","",C575/$C$577)))</f>
        <v/>
      </c>
      <c r="G575" s="182" t="str">
        <f>IF($D$577=0,"",IF(D575="[for completion]","",IF(D575="","",D575/$D$577)))</f>
        <v/>
      </c>
    </row>
    <row r="576" spans="1:7" x14ac:dyDescent="0.25">
      <c r="A576" s="155" t="s">
        <v>1501</v>
      </c>
      <c r="B576" s="155" t="s">
        <v>1191</v>
      </c>
      <c r="C576" s="179" t="s">
        <v>334</v>
      </c>
      <c r="D576" s="152" t="s">
        <v>334</v>
      </c>
      <c r="E576" s="101"/>
      <c r="F576" s="182" t="str">
        <f>IF($C$577=0,"",IF(C576="[for completion]","",IF(C576="","",C576/$C$577)))</f>
        <v/>
      </c>
      <c r="G576" s="182" t="str">
        <f>IF($D$577=0,"",IF(D576="[for completion]","",IF(D576="","",D576/$D$577)))</f>
        <v/>
      </c>
    </row>
    <row r="577" spans="1:7" x14ac:dyDescent="0.25">
      <c r="A577" s="155" t="s">
        <v>1502</v>
      </c>
      <c r="B577" s="141" t="s">
        <v>357</v>
      </c>
      <c r="C577" s="179">
        <f>SUM(C573:C576)</f>
        <v>0</v>
      </c>
      <c r="D577" s="152">
        <f>SUM(D573:D576)</f>
        <v>0</v>
      </c>
      <c r="E577" s="101"/>
      <c r="F577" s="181">
        <f>SUM(F573:F576)</f>
        <v>0</v>
      </c>
      <c r="G577" s="181">
        <f>SUM(G573:G576)</f>
        <v>0</v>
      </c>
    </row>
    <row r="579" spans="1:7" x14ac:dyDescent="0.25">
      <c r="A579" s="143"/>
      <c r="B579" s="143" t="s">
        <v>1503</v>
      </c>
      <c r="C579" s="114" t="s">
        <v>314</v>
      </c>
      <c r="D579" s="114" t="s">
        <v>1436</v>
      </c>
      <c r="E579" s="114"/>
      <c r="F579" s="114" t="s">
        <v>818</v>
      </c>
      <c r="G579" s="114" t="s">
        <v>1437</v>
      </c>
    </row>
    <row r="580" spans="1:7" x14ac:dyDescent="0.25">
      <c r="A580" s="155" t="s">
        <v>1504</v>
      </c>
      <c r="B580" s="141" t="s">
        <v>1059</v>
      </c>
      <c r="C580" s="179" t="s">
        <v>334</v>
      </c>
      <c r="D580" s="152" t="s">
        <v>334</v>
      </c>
      <c r="E580" s="142"/>
      <c r="F580" s="182" t="str">
        <f t="shared" ref="F580:F598" si="36">IF($C$598=0,"",IF(C580="[for completion]","",IF(C580="","",C580/$C$598)))</f>
        <v/>
      </c>
      <c r="G580" s="182" t="str">
        <f t="shared" ref="G580:G598" si="37">IF($D$598=0,"",IF(D580="[for completion]","",IF(D580="","",D580/$D$598)))</f>
        <v/>
      </c>
    </row>
    <row r="581" spans="1:7" x14ac:dyDescent="0.25">
      <c r="A581" s="155" t="s">
        <v>1505</v>
      </c>
      <c r="B581" s="141" t="s">
        <v>1059</v>
      </c>
      <c r="C581" s="179" t="s">
        <v>334</v>
      </c>
      <c r="D581" s="152" t="s">
        <v>334</v>
      </c>
      <c r="E581" s="142"/>
      <c r="F581" s="182" t="str">
        <f t="shared" si="36"/>
        <v/>
      </c>
      <c r="G581" s="182" t="str">
        <f t="shared" si="37"/>
        <v/>
      </c>
    </row>
    <row r="582" spans="1:7" x14ac:dyDescent="0.25">
      <c r="A582" s="155" t="s">
        <v>1506</v>
      </c>
      <c r="B582" s="141" t="s">
        <v>1059</v>
      </c>
      <c r="C582" s="179" t="s">
        <v>334</v>
      </c>
      <c r="D582" s="152" t="s">
        <v>334</v>
      </c>
      <c r="E582" s="142"/>
      <c r="F582" s="182" t="str">
        <f t="shared" si="36"/>
        <v/>
      </c>
      <c r="G582" s="182" t="str">
        <f t="shared" si="37"/>
        <v/>
      </c>
    </row>
    <row r="583" spans="1:7" x14ac:dyDescent="0.25">
      <c r="A583" s="155" t="s">
        <v>1507</v>
      </c>
      <c r="B583" s="141" t="s">
        <v>1059</v>
      </c>
      <c r="C583" s="179" t="s">
        <v>334</v>
      </c>
      <c r="D583" s="152" t="s">
        <v>334</v>
      </c>
      <c r="E583" s="142"/>
      <c r="F583" s="182" t="str">
        <f t="shared" si="36"/>
        <v/>
      </c>
      <c r="G583" s="182" t="str">
        <f t="shared" si="37"/>
        <v/>
      </c>
    </row>
    <row r="584" spans="1:7" x14ac:dyDescent="0.25">
      <c r="A584" s="155" t="s">
        <v>1508</v>
      </c>
      <c r="B584" s="141" t="s">
        <v>1059</v>
      </c>
      <c r="C584" s="179" t="s">
        <v>334</v>
      </c>
      <c r="D584" s="152" t="s">
        <v>334</v>
      </c>
      <c r="E584" s="142"/>
      <c r="F584" s="182" t="str">
        <f t="shared" si="36"/>
        <v/>
      </c>
      <c r="G584" s="182" t="str">
        <f t="shared" si="37"/>
        <v/>
      </c>
    </row>
    <row r="585" spans="1:7" x14ac:dyDescent="0.25">
      <c r="A585" s="155" t="s">
        <v>1509</v>
      </c>
      <c r="B585" s="141" t="s">
        <v>1059</v>
      </c>
      <c r="C585" s="179" t="s">
        <v>334</v>
      </c>
      <c r="D585" s="152" t="s">
        <v>334</v>
      </c>
      <c r="E585" s="142"/>
      <c r="F585" s="182" t="str">
        <f t="shared" si="36"/>
        <v/>
      </c>
      <c r="G585" s="182" t="str">
        <f t="shared" si="37"/>
        <v/>
      </c>
    </row>
    <row r="586" spans="1:7" x14ac:dyDescent="0.25">
      <c r="A586" s="155" t="s">
        <v>1510</v>
      </c>
      <c r="B586" s="141" t="s">
        <v>1059</v>
      </c>
      <c r="C586" s="179" t="s">
        <v>334</v>
      </c>
      <c r="D586" s="152" t="s">
        <v>334</v>
      </c>
      <c r="E586" s="142"/>
      <c r="F586" s="182" t="str">
        <f t="shared" si="36"/>
        <v/>
      </c>
      <c r="G586" s="182" t="str">
        <f t="shared" si="37"/>
        <v/>
      </c>
    </row>
    <row r="587" spans="1:7" x14ac:dyDescent="0.25">
      <c r="A587" s="155" t="s">
        <v>1511</v>
      </c>
      <c r="B587" s="141" t="s">
        <v>1059</v>
      </c>
      <c r="C587" s="179" t="s">
        <v>334</v>
      </c>
      <c r="D587" s="152" t="s">
        <v>334</v>
      </c>
      <c r="E587" s="142"/>
      <c r="F587" s="182" t="str">
        <f t="shared" si="36"/>
        <v/>
      </c>
      <c r="G587" s="182" t="str">
        <f t="shared" si="37"/>
        <v/>
      </c>
    </row>
    <row r="588" spans="1:7" x14ac:dyDescent="0.25">
      <c r="A588" s="155" t="s">
        <v>1512</v>
      </c>
      <c r="B588" s="141" t="s">
        <v>1059</v>
      </c>
      <c r="C588" s="179" t="s">
        <v>334</v>
      </c>
      <c r="D588" s="152" t="s">
        <v>334</v>
      </c>
      <c r="E588" s="142"/>
      <c r="F588" s="182" t="str">
        <f t="shared" si="36"/>
        <v/>
      </c>
      <c r="G588" s="182" t="str">
        <f t="shared" si="37"/>
        <v/>
      </c>
    </row>
    <row r="589" spans="1:7" x14ac:dyDescent="0.25">
      <c r="A589" s="155" t="s">
        <v>1513</v>
      </c>
      <c r="B589" s="141" t="s">
        <v>1059</v>
      </c>
      <c r="C589" s="179" t="s">
        <v>334</v>
      </c>
      <c r="D589" s="152" t="s">
        <v>334</v>
      </c>
      <c r="E589" s="142"/>
      <c r="F589" s="182" t="str">
        <f t="shared" si="36"/>
        <v/>
      </c>
      <c r="G589" s="182" t="str">
        <f t="shared" si="37"/>
        <v/>
      </c>
    </row>
    <row r="590" spans="1:7" x14ac:dyDescent="0.25">
      <c r="A590" s="155" t="s">
        <v>1514</v>
      </c>
      <c r="B590" s="141" t="s">
        <v>1059</v>
      </c>
      <c r="C590" s="179" t="s">
        <v>334</v>
      </c>
      <c r="D590" s="152" t="s">
        <v>334</v>
      </c>
      <c r="E590" s="142"/>
      <c r="F590" s="182" t="str">
        <f t="shared" si="36"/>
        <v/>
      </c>
      <c r="G590" s="182" t="str">
        <f t="shared" si="37"/>
        <v/>
      </c>
    </row>
    <row r="591" spans="1:7" x14ac:dyDescent="0.25">
      <c r="A591" s="155" t="s">
        <v>1515</v>
      </c>
      <c r="B591" s="141" t="s">
        <v>1059</v>
      </c>
      <c r="C591" s="179" t="s">
        <v>334</v>
      </c>
      <c r="D591" s="152" t="s">
        <v>334</v>
      </c>
      <c r="E591" s="142"/>
      <c r="F591" s="182" t="str">
        <f t="shared" si="36"/>
        <v/>
      </c>
      <c r="G591" s="182" t="str">
        <f t="shared" si="37"/>
        <v/>
      </c>
    </row>
    <row r="592" spans="1:7" x14ac:dyDescent="0.25">
      <c r="A592" s="155" t="s">
        <v>1516</v>
      </c>
      <c r="B592" s="141" t="s">
        <v>1059</v>
      </c>
      <c r="C592" s="179" t="s">
        <v>334</v>
      </c>
      <c r="D592" s="152" t="s">
        <v>334</v>
      </c>
      <c r="E592" s="142"/>
      <c r="F592" s="182" t="str">
        <f t="shared" si="36"/>
        <v/>
      </c>
      <c r="G592" s="182" t="str">
        <f t="shared" si="37"/>
        <v/>
      </c>
    </row>
    <row r="593" spans="1:7" x14ac:dyDescent="0.25">
      <c r="A593" s="155" t="s">
        <v>1517</v>
      </c>
      <c r="B593" s="141" t="s">
        <v>1059</v>
      </c>
      <c r="C593" s="179" t="s">
        <v>334</v>
      </c>
      <c r="D593" s="152" t="s">
        <v>334</v>
      </c>
      <c r="E593" s="142"/>
      <c r="F593" s="182" t="str">
        <f t="shared" si="36"/>
        <v/>
      </c>
      <c r="G593" s="182" t="str">
        <f t="shared" si="37"/>
        <v/>
      </c>
    </row>
    <row r="594" spans="1:7" x14ac:dyDescent="0.25">
      <c r="A594" s="155" t="s">
        <v>1518</v>
      </c>
      <c r="B594" s="141" t="s">
        <v>1059</v>
      </c>
      <c r="C594" s="179" t="s">
        <v>334</v>
      </c>
      <c r="D594" s="152" t="s">
        <v>334</v>
      </c>
      <c r="E594" s="142"/>
      <c r="F594" s="182" t="str">
        <f t="shared" si="36"/>
        <v/>
      </c>
      <c r="G594" s="182" t="str">
        <f t="shared" si="37"/>
        <v/>
      </c>
    </row>
    <row r="595" spans="1:7" x14ac:dyDescent="0.25">
      <c r="A595" s="155" t="s">
        <v>1519</v>
      </c>
      <c r="B595" s="141" t="s">
        <v>1059</v>
      </c>
      <c r="C595" s="179" t="s">
        <v>334</v>
      </c>
      <c r="D595" s="152" t="s">
        <v>334</v>
      </c>
      <c r="E595" s="142"/>
      <c r="F595" s="182" t="str">
        <f t="shared" si="36"/>
        <v/>
      </c>
      <c r="G595" s="182" t="str">
        <f t="shared" si="37"/>
        <v/>
      </c>
    </row>
    <row r="596" spans="1:7" x14ac:dyDescent="0.25">
      <c r="A596" s="155" t="s">
        <v>1520</v>
      </c>
      <c r="B596" s="141" t="s">
        <v>1059</v>
      </c>
      <c r="C596" s="179" t="s">
        <v>334</v>
      </c>
      <c r="D596" s="152" t="s">
        <v>334</v>
      </c>
      <c r="E596" s="142"/>
      <c r="F596" s="182" t="str">
        <f t="shared" si="36"/>
        <v/>
      </c>
      <c r="G596" s="182" t="str">
        <f t="shared" si="37"/>
        <v/>
      </c>
    </row>
    <row r="597" spans="1:7" x14ac:dyDescent="0.25">
      <c r="A597" s="155" t="s">
        <v>1521</v>
      </c>
      <c r="B597" s="141" t="s">
        <v>1191</v>
      </c>
      <c r="C597" s="179" t="s">
        <v>334</v>
      </c>
      <c r="D597" s="152" t="s">
        <v>334</v>
      </c>
      <c r="E597" s="142"/>
      <c r="F597" s="182" t="str">
        <f t="shared" si="36"/>
        <v/>
      </c>
      <c r="G597" s="182" t="str">
        <f t="shared" si="37"/>
        <v/>
      </c>
    </row>
    <row r="598" spans="1:7" x14ac:dyDescent="0.25">
      <c r="A598" s="155" t="s">
        <v>1522</v>
      </c>
      <c r="B598" s="141" t="s">
        <v>357</v>
      </c>
      <c r="C598" s="179">
        <f>SUM(C580:C597)</f>
        <v>0</v>
      </c>
      <c r="D598" s="152">
        <f>SUM(D580:D597)</f>
        <v>0</v>
      </c>
      <c r="E598" s="142"/>
      <c r="F598" s="182" t="str">
        <f t="shared" si="36"/>
        <v/>
      </c>
      <c r="G598" s="182" t="str">
        <f t="shared" si="37"/>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2. Harmonised Glossary'!A14" display="Non-Performing Loans (NPLs)"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sqref="A1:B1"/>
    </sheetView>
  </sheetViews>
  <sheetFormatPr baseColWidth="10" defaultColWidth="8.85546875" defaultRowHeight="15" outlineLevelRow="1" x14ac:dyDescent="0.25"/>
  <cols>
    <col min="1" max="1" width="12.140625" style="155" customWidth="1"/>
    <col min="2" max="2" width="60.7109375" style="155" customWidth="1"/>
    <col min="3" max="4" width="40.7109375" style="155" customWidth="1"/>
    <col min="5" max="5" width="7.28515625" style="155" customWidth="1"/>
    <col min="6" max="6" width="40.7109375" style="155" customWidth="1"/>
    <col min="7" max="7" width="40.7109375" style="142" customWidth="1"/>
    <col min="8" max="8" width="7.28515625" style="155" customWidth="1"/>
    <col min="9" max="9" width="71.85546875"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4" ht="31.5" customHeight="1" x14ac:dyDescent="0.25">
      <c r="A1" s="104" t="s">
        <v>1523</v>
      </c>
      <c r="B1" s="104"/>
      <c r="C1" s="142"/>
      <c r="D1" s="142"/>
      <c r="E1" s="142"/>
      <c r="F1" s="170" t="s">
        <v>265</v>
      </c>
      <c r="H1" s="142"/>
      <c r="I1" s="104"/>
      <c r="J1" s="142"/>
      <c r="K1" s="142"/>
      <c r="L1" s="142"/>
      <c r="M1" s="142"/>
    </row>
    <row r="2" spans="1:14" ht="15.75" customHeight="1" thickBot="1" x14ac:dyDescent="0.3">
      <c r="A2" s="142"/>
      <c r="B2" s="142"/>
      <c r="C2" s="142"/>
      <c r="D2" s="142"/>
      <c r="E2" s="142"/>
      <c r="F2" s="142"/>
      <c r="L2" s="142"/>
      <c r="M2" s="142"/>
    </row>
    <row r="3" spans="1:14" ht="19.5" customHeight="1" thickBot="1" x14ac:dyDescent="0.3">
      <c r="A3" s="107"/>
      <c r="B3" s="108" t="s">
        <v>266</v>
      </c>
      <c r="C3" s="109" t="s">
        <v>267</v>
      </c>
      <c r="D3" s="107"/>
      <c r="E3" s="107"/>
      <c r="F3" s="107"/>
      <c r="G3" s="107"/>
      <c r="L3" s="142"/>
      <c r="M3" s="142"/>
    </row>
    <row r="4" spans="1:14" ht="15.75" customHeight="1" thickBot="1" x14ac:dyDescent="0.3">
      <c r="L4" s="142"/>
      <c r="M4" s="142"/>
    </row>
    <row r="5" spans="1:14" ht="18.75" customHeight="1" x14ac:dyDescent="0.25">
      <c r="B5" s="83" t="s">
        <v>1524</v>
      </c>
      <c r="C5" s="112"/>
      <c r="E5" s="101"/>
      <c r="F5" s="101"/>
      <c r="L5" s="142"/>
      <c r="M5" s="142"/>
    </row>
    <row r="6" spans="1:14" ht="15.75" customHeight="1" thickBot="1" x14ac:dyDescent="0.3">
      <c r="B6" s="39" t="s">
        <v>1525</v>
      </c>
      <c r="L6" s="142"/>
      <c r="M6" s="142"/>
    </row>
    <row r="7" spans="1:14" s="59" customFormat="1" x14ac:dyDescent="0.25">
      <c r="A7" s="155"/>
      <c r="B7" s="43"/>
      <c r="C7" s="155"/>
      <c r="D7" s="155"/>
      <c r="E7" s="155"/>
      <c r="F7" s="155"/>
      <c r="G7" s="142"/>
      <c r="I7" s="155"/>
      <c r="J7" s="155"/>
      <c r="K7" s="155"/>
      <c r="L7" s="142"/>
      <c r="M7" s="142"/>
      <c r="N7" s="142"/>
    </row>
    <row r="8" spans="1:14" ht="37.5" customHeight="1" x14ac:dyDescent="0.25">
      <c r="A8" s="175" t="s">
        <v>276</v>
      </c>
      <c r="B8" s="175" t="s">
        <v>1525</v>
      </c>
      <c r="C8" s="87"/>
      <c r="D8" s="87"/>
      <c r="E8" s="87"/>
      <c r="F8" s="87"/>
      <c r="G8" s="88"/>
      <c r="I8" s="141"/>
      <c r="J8" s="101"/>
      <c r="K8" s="101"/>
      <c r="L8" s="101"/>
      <c r="M8" s="101"/>
    </row>
    <row r="9" spans="1:14" ht="15" customHeight="1" x14ac:dyDescent="0.25">
      <c r="A9" s="114"/>
      <c r="B9" s="89" t="s">
        <v>1526</v>
      </c>
      <c r="C9" s="114"/>
      <c r="D9" s="114"/>
      <c r="E9" s="114"/>
      <c r="F9" s="90"/>
      <c r="G9" s="90"/>
      <c r="I9" s="141"/>
      <c r="J9" s="156"/>
      <c r="K9" s="156"/>
      <c r="L9" s="156"/>
      <c r="M9" s="105"/>
      <c r="N9" s="105"/>
    </row>
    <row r="10" spans="1:14" x14ac:dyDescent="0.25">
      <c r="A10" s="155" t="s">
        <v>1527</v>
      </c>
      <c r="B10" s="155" t="s">
        <v>1528</v>
      </c>
      <c r="C10" s="152" t="s">
        <v>334</v>
      </c>
      <c r="E10" s="141"/>
      <c r="F10" s="141"/>
      <c r="I10" s="141"/>
      <c r="L10" s="141"/>
      <c r="M10" s="141"/>
    </row>
    <row r="11" spans="1:14" outlineLevel="1" x14ac:dyDescent="0.25">
      <c r="A11" s="155" t="s">
        <v>1529</v>
      </c>
      <c r="B11" s="117" t="s">
        <v>810</v>
      </c>
      <c r="C11" s="152"/>
      <c r="E11" s="141"/>
      <c r="F11" s="141"/>
      <c r="I11" s="141"/>
      <c r="L11" s="141"/>
      <c r="M11" s="141"/>
    </row>
    <row r="12" spans="1:14" outlineLevel="1" x14ac:dyDescent="0.25">
      <c r="A12" s="155" t="s">
        <v>1530</v>
      </c>
      <c r="B12" s="117" t="s">
        <v>812</v>
      </c>
      <c r="C12" s="152"/>
      <c r="E12" s="141"/>
      <c r="F12" s="141"/>
      <c r="I12" s="141"/>
      <c r="L12" s="141"/>
      <c r="M12" s="141"/>
    </row>
    <row r="13" spans="1:14" outlineLevel="1" x14ac:dyDescent="0.25">
      <c r="A13" s="155" t="s">
        <v>1531</v>
      </c>
      <c r="E13" s="141"/>
      <c r="F13" s="141"/>
      <c r="I13" s="141"/>
      <c r="L13" s="141"/>
      <c r="M13" s="141"/>
    </row>
    <row r="14" spans="1:14" outlineLevel="1" x14ac:dyDescent="0.25">
      <c r="A14" s="155" t="s">
        <v>1532</v>
      </c>
      <c r="E14" s="141"/>
      <c r="F14" s="141"/>
      <c r="I14" s="141"/>
      <c r="L14" s="141"/>
      <c r="M14" s="141"/>
    </row>
    <row r="15" spans="1:14" outlineLevel="1" x14ac:dyDescent="0.25">
      <c r="A15" s="155" t="s">
        <v>1533</v>
      </c>
      <c r="E15" s="141"/>
      <c r="F15" s="141"/>
      <c r="I15" s="141"/>
      <c r="L15" s="141"/>
      <c r="M15" s="141"/>
    </row>
    <row r="16" spans="1:14" outlineLevel="1" x14ac:dyDescent="0.25">
      <c r="A16" s="155" t="s">
        <v>1534</v>
      </c>
      <c r="E16" s="141"/>
      <c r="F16" s="141"/>
      <c r="I16" s="141"/>
      <c r="L16" s="141"/>
      <c r="M16" s="141"/>
    </row>
    <row r="17" spans="1:14" outlineLevel="1" x14ac:dyDescent="0.25">
      <c r="A17" s="155" t="s">
        <v>1535</v>
      </c>
      <c r="E17" s="141"/>
      <c r="F17" s="141"/>
      <c r="I17" s="141"/>
      <c r="L17" s="141"/>
      <c r="M17" s="141"/>
    </row>
    <row r="18" spans="1:14" x14ac:dyDescent="0.25">
      <c r="A18" s="114"/>
      <c r="B18" s="114" t="s">
        <v>1536</v>
      </c>
      <c r="C18" s="114" t="s">
        <v>1024</v>
      </c>
      <c r="D18" s="114" t="s">
        <v>1537</v>
      </c>
      <c r="E18" s="114"/>
      <c r="F18" s="114" t="s">
        <v>1538</v>
      </c>
      <c r="G18" s="114" t="s">
        <v>1539</v>
      </c>
      <c r="I18" s="125"/>
      <c r="J18" s="156"/>
      <c r="K18" s="156"/>
      <c r="L18" s="101"/>
      <c r="M18" s="156"/>
      <c r="N18" s="156"/>
    </row>
    <row r="19" spans="1:14" x14ac:dyDescent="0.25">
      <c r="A19" s="155" t="s">
        <v>1540</v>
      </c>
      <c r="B19" s="155" t="s">
        <v>1541</v>
      </c>
      <c r="C19" s="179" t="s">
        <v>334</v>
      </c>
      <c r="D19" s="156"/>
      <c r="E19" s="156"/>
      <c r="F19" s="105"/>
      <c r="G19" s="105"/>
      <c r="I19" s="141"/>
      <c r="L19" s="156"/>
      <c r="M19" s="105"/>
      <c r="N19" s="105"/>
    </row>
    <row r="20" spans="1:14" x14ac:dyDescent="0.25">
      <c r="A20" s="156"/>
      <c r="B20" s="125"/>
      <c r="C20" s="156"/>
      <c r="D20" s="156"/>
      <c r="E20" s="156"/>
      <c r="F20" s="105"/>
      <c r="G20" s="105"/>
      <c r="I20" s="125"/>
      <c r="J20" s="156"/>
      <c r="K20" s="156"/>
      <c r="L20" s="156"/>
      <c r="M20" s="105"/>
      <c r="N20" s="105"/>
    </row>
    <row r="21" spans="1:14" x14ac:dyDescent="0.25">
      <c r="B21" s="155" t="s">
        <v>1029</v>
      </c>
      <c r="C21" s="156"/>
      <c r="D21" s="156"/>
      <c r="E21" s="156"/>
      <c r="F21" s="105"/>
      <c r="G21" s="105"/>
      <c r="I21" s="141"/>
      <c r="J21" s="156"/>
      <c r="K21" s="156"/>
      <c r="L21" s="156"/>
      <c r="M21" s="105"/>
      <c r="N21" s="105"/>
    </row>
    <row r="22" spans="1:14" x14ac:dyDescent="0.25">
      <c r="A22" s="155" t="s">
        <v>1542</v>
      </c>
      <c r="B22" s="141" t="s">
        <v>1320</v>
      </c>
      <c r="C22" s="179" t="s">
        <v>334</v>
      </c>
      <c r="D22" s="152" t="s">
        <v>334</v>
      </c>
      <c r="E22" s="141"/>
      <c r="F22" s="182" t="str">
        <f t="shared" ref="F22:F36" si="0">IF($C$37=0,"",IF(C22="[for completion]","",C22/$C$37))</f>
        <v/>
      </c>
      <c r="G22" s="182" t="str">
        <f t="shared" ref="G22:G36" si="1">IF($D$37=0,"",IF(D22="[for completion]","",D22/$D$37))</f>
        <v/>
      </c>
      <c r="I22" s="141"/>
      <c r="L22" s="141"/>
      <c r="M22" s="129"/>
      <c r="N22" s="129"/>
    </row>
    <row r="23" spans="1:14" x14ac:dyDescent="0.25">
      <c r="A23" s="155" t="s">
        <v>1543</v>
      </c>
      <c r="B23" s="141" t="s">
        <v>1544</v>
      </c>
      <c r="C23" s="179" t="s">
        <v>334</v>
      </c>
      <c r="D23" s="152" t="s">
        <v>334</v>
      </c>
      <c r="E23" s="141"/>
      <c r="F23" s="182" t="str">
        <f t="shared" si="0"/>
        <v/>
      </c>
      <c r="G23" s="182" t="str">
        <f t="shared" si="1"/>
        <v/>
      </c>
      <c r="I23" s="141"/>
      <c r="L23" s="141"/>
      <c r="M23" s="129"/>
      <c r="N23" s="129"/>
    </row>
    <row r="24" spans="1:14" x14ac:dyDescent="0.25">
      <c r="A24" s="155" t="s">
        <v>1545</v>
      </c>
      <c r="B24" s="141" t="s">
        <v>1546</v>
      </c>
      <c r="C24" s="179" t="s">
        <v>334</v>
      </c>
      <c r="D24" s="152" t="s">
        <v>334</v>
      </c>
      <c r="F24" s="182" t="str">
        <f t="shared" si="0"/>
        <v/>
      </c>
      <c r="G24" s="182" t="str">
        <f t="shared" si="1"/>
        <v/>
      </c>
      <c r="I24" s="141"/>
      <c r="M24" s="129"/>
      <c r="N24" s="129"/>
    </row>
    <row r="25" spans="1:14" x14ac:dyDescent="0.25">
      <c r="A25" s="155" t="s">
        <v>1547</v>
      </c>
      <c r="B25" s="141" t="s">
        <v>1548</v>
      </c>
      <c r="C25" s="179" t="s">
        <v>334</v>
      </c>
      <c r="D25" s="152" t="s">
        <v>334</v>
      </c>
      <c r="E25" s="126"/>
      <c r="F25" s="182" t="str">
        <f t="shared" si="0"/>
        <v/>
      </c>
      <c r="G25" s="182" t="str">
        <f t="shared" si="1"/>
        <v/>
      </c>
      <c r="I25" s="141"/>
      <c r="L25" s="126"/>
      <c r="M25" s="129"/>
      <c r="N25" s="129"/>
    </row>
    <row r="26" spans="1:14" x14ac:dyDescent="0.25">
      <c r="A26" s="155" t="s">
        <v>1549</v>
      </c>
      <c r="B26" s="141" t="s">
        <v>1550</v>
      </c>
      <c r="C26" s="179" t="s">
        <v>334</v>
      </c>
      <c r="D26" s="152" t="s">
        <v>334</v>
      </c>
      <c r="E26" s="126"/>
      <c r="F26" s="182" t="str">
        <f t="shared" si="0"/>
        <v/>
      </c>
      <c r="G26" s="182" t="str">
        <f t="shared" si="1"/>
        <v/>
      </c>
      <c r="I26" s="141"/>
      <c r="L26" s="126"/>
      <c r="M26" s="129"/>
      <c r="N26" s="129"/>
    </row>
    <row r="27" spans="1:14" x14ac:dyDescent="0.25">
      <c r="A27" s="155" t="s">
        <v>1551</v>
      </c>
      <c r="B27" s="141" t="s">
        <v>1059</v>
      </c>
      <c r="C27" s="179" t="s">
        <v>334</v>
      </c>
      <c r="D27" s="152" t="s">
        <v>334</v>
      </c>
      <c r="E27" s="126"/>
      <c r="F27" s="182" t="str">
        <f t="shared" si="0"/>
        <v/>
      </c>
      <c r="G27" s="182" t="str">
        <f t="shared" si="1"/>
        <v/>
      </c>
      <c r="I27" s="141"/>
      <c r="L27" s="126"/>
      <c r="M27" s="129"/>
      <c r="N27" s="129"/>
    </row>
    <row r="28" spans="1:14" x14ac:dyDescent="0.25">
      <c r="A28" s="155" t="s">
        <v>1552</v>
      </c>
      <c r="B28" s="141" t="s">
        <v>1059</v>
      </c>
      <c r="C28" s="179" t="s">
        <v>334</v>
      </c>
      <c r="D28" s="152" t="s">
        <v>334</v>
      </c>
      <c r="E28" s="126"/>
      <c r="F28" s="182" t="str">
        <f t="shared" si="0"/>
        <v/>
      </c>
      <c r="G28" s="182" t="str">
        <f t="shared" si="1"/>
        <v/>
      </c>
      <c r="I28" s="141"/>
      <c r="L28" s="126"/>
      <c r="M28" s="129"/>
      <c r="N28" s="129"/>
    </row>
    <row r="29" spans="1:14" x14ac:dyDescent="0.25">
      <c r="A29" s="155" t="s">
        <v>1553</v>
      </c>
      <c r="B29" s="141" t="s">
        <v>1059</v>
      </c>
      <c r="C29" s="179" t="s">
        <v>334</v>
      </c>
      <c r="D29" s="152" t="s">
        <v>334</v>
      </c>
      <c r="E29" s="126"/>
      <c r="F29" s="182" t="str">
        <f t="shared" si="0"/>
        <v/>
      </c>
      <c r="G29" s="182" t="str">
        <f t="shared" si="1"/>
        <v/>
      </c>
      <c r="I29" s="141"/>
      <c r="L29" s="126"/>
      <c r="M29" s="129"/>
      <c r="N29" s="129"/>
    </row>
    <row r="30" spans="1:14" x14ac:dyDescent="0.25">
      <c r="A30" s="155" t="s">
        <v>1554</v>
      </c>
      <c r="B30" s="141" t="s">
        <v>1059</v>
      </c>
      <c r="C30" s="179" t="s">
        <v>334</v>
      </c>
      <c r="D30" s="152" t="s">
        <v>334</v>
      </c>
      <c r="E30" s="126"/>
      <c r="F30" s="182" t="str">
        <f t="shared" si="0"/>
        <v/>
      </c>
      <c r="G30" s="182" t="str">
        <f t="shared" si="1"/>
        <v/>
      </c>
      <c r="I30" s="141"/>
      <c r="L30" s="126"/>
      <c r="M30" s="129"/>
      <c r="N30" s="129"/>
    </row>
    <row r="31" spans="1:14" x14ac:dyDescent="0.25">
      <c r="A31" s="155" t="s">
        <v>1555</v>
      </c>
      <c r="B31" s="141" t="s">
        <v>1059</v>
      </c>
      <c r="C31" s="179" t="s">
        <v>334</v>
      </c>
      <c r="D31" s="152" t="s">
        <v>334</v>
      </c>
      <c r="E31" s="126"/>
      <c r="F31" s="182" t="str">
        <f t="shared" si="0"/>
        <v/>
      </c>
      <c r="G31" s="182" t="str">
        <f t="shared" si="1"/>
        <v/>
      </c>
      <c r="I31" s="141"/>
      <c r="L31" s="126"/>
      <c r="M31" s="129"/>
      <c r="N31" s="129"/>
    </row>
    <row r="32" spans="1:14" x14ac:dyDescent="0.25">
      <c r="A32" s="155" t="s">
        <v>1556</v>
      </c>
      <c r="B32" s="141" t="s">
        <v>1059</v>
      </c>
      <c r="C32" s="179" t="s">
        <v>334</v>
      </c>
      <c r="D32" s="152" t="s">
        <v>334</v>
      </c>
      <c r="E32" s="126"/>
      <c r="F32" s="182" t="str">
        <f t="shared" si="0"/>
        <v/>
      </c>
      <c r="G32" s="182" t="str">
        <f t="shared" si="1"/>
        <v/>
      </c>
      <c r="I32" s="141"/>
      <c r="L32" s="126"/>
      <c r="M32" s="129"/>
      <c r="N32" s="129"/>
    </row>
    <row r="33" spans="1:14" x14ac:dyDescent="0.25">
      <c r="A33" s="155" t="s">
        <v>1557</v>
      </c>
      <c r="B33" s="141" t="s">
        <v>1059</v>
      </c>
      <c r="C33" s="179" t="s">
        <v>334</v>
      </c>
      <c r="D33" s="152" t="s">
        <v>334</v>
      </c>
      <c r="E33" s="126"/>
      <c r="F33" s="182" t="str">
        <f t="shared" si="0"/>
        <v/>
      </c>
      <c r="G33" s="182" t="str">
        <f t="shared" si="1"/>
        <v/>
      </c>
      <c r="I33" s="141"/>
      <c r="L33" s="126"/>
      <c r="M33" s="129"/>
      <c r="N33" s="129"/>
    </row>
    <row r="34" spans="1:14" x14ac:dyDescent="0.25">
      <c r="A34" s="155" t="s">
        <v>1558</v>
      </c>
      <c r="B34" s="141" t="s">
        <v>1059</v>
      </c>
      <c r="C34" s="179" t="s">
        <v>334</v>
      </c>
      <c r="D34" s="152" t="s">
        <v>334</v>
      </c>
      <c r="E34" s="126"/>
      <c r="F34" s="182" t="str">
        <f t="shared" si="0"/>
        <v/>
      </c>
      <c r="G34" s="182" t="str">
        <f t="shared" si="1"/>
        <v/>
      </c>
      <c r="I34" s="141"/>
      <c r="L34" s="126"/>
      <c r="M34" s="129"/>
      <c r="N34" s="129"/>
    </row>
    <row r="35" spans="1:14" x14ac:dyDescent="0.25">
      <c r="A35" s="155" t="s">
        <v>1559</v>
      </c>
      <c r="B35" s="141" t="s">
        <v>1059</v>
      </c>
      <c r="C35" s="179" t="s">
        <v>334</v>
      </c>
      <c r="D35" s="152" t="s">
        <v>334</v>
      </c>
      <c r="E35" s="126"/>
      <c r="F35" s="182" t="str">
        <f t="shared" si="0"/>
        <v/>
      </c>
      <c r="G35" s="182" t="str">
        <f t="shared" si="1"/>
        <v/>
      </c>
      <c r="I35" s="141"/>
      <c r="L35" s="126"/>
      <c r="M35" s="129"/>
      <c r="N35" s="129"/>
    </row>
    <row r="36" spans="1:14" x14ac:dyDescent="0.25">
      <c r="A36" s="155" t="s">
        <v>1560</v>
      </c>
      <c r="B36" s="141" t="s">
        <v>1059</v>
      </c>
      <c r="C36" s="179" t="s">
        <v>334</v>
      </c>
      <c r="D36" s="152" t="s">
        <v>334</v>
      </c>
      <c r="E36" s="126"/>
      <c r="F36" s="182" t="str">
        <f t="shared" si="0"/>
        <v/>
      </c>
      <c r="G36" s="182" t="str">
        <f t="shared" si="1"/>
        <v/>
      </c>
      <c r="I36" s="141"/>
      <c r="L36" s="126"/>
      <c r="M36" s="129"/>
      <c r="N36" s="129"/>
    </row>
    <row r="37" spans="1:14" x14ac:dyDescent="0.25">
      <c r="A37" s="155" t="s">
        <v>1561</v>
      </c>
      <c r="B37" s="127" t="s">
        <v>357</v>
      </c>
      <c r="C37" s="183">
        <f>SUM(C22:C36)</f>
        <v>0</v>
      </c>
      <c r="D37" s="128">
        <f>SUM(D22:D36)</f>
        <v>0</v>
      </c>
      <c r="E37" s="126"/>
      <c r="F37" s="184">
        <f>SUM(F22:F36)</f>
        <v>0</v>
      </c>
      <c r="G37" s="184">
        <f>SUM(G22:G36)</f>
        <v>0</v>
      </c>
      <c r="I37" s="127"/>
      <c r="J37" s="141"/>
      <c r="K37" s="141"/>
      <c r="L37" s="126"/>
      <c r="M37" s="44"/>
      <c r="N37" s="44"/>
    </row>
    <row r="38" spans="1:14" x14ac:dyDescent="0.25">
      <c r="A38" s="114"/>
      <c r="B38" s="89" t="s">
        <v>1562</v>
      </c>
      <c r="C38" s="114" t="s">
        <v>314</v>
      </c>
      <c r="D38" s="114"/>
      <c r="E38" s="91"/>
      <c r="F38" s="114" t="s">
        <v>1538</v>
      </c>
      <c r="G38" s="114"/>
      <c r="I38" s="125"/>
      <c r="J38" s="156"/>
      <c r="K38" s="156"/>
      <c r="L38" s="101"/>
      <c r="M38" s="156"/>
      <c r="N38" s="156"/>
    </row>
    <row r="39" spans="1:14" x14ac:dyDescent="0.25">
      <c r="A39" s="155" t="s">
        <v>1563</v>
      </c>
      <c r="B39" s="141" t="s">
        <v>1564</v>
      </c>
      <c r="C39" s="179" t="s">
        <v>334</v>
      </c>
      <c r="E39" s="60"/>
      <c r="F39" s="182" t="str">
        <f>IF($C$42=0,"",IF(C39="[for completion]","",C39/$C$42))</f>
        <v/>
      </c>
      <c r="G39" s="128"/>
      <c r="I39" s="141"/>
      <c r="L39" s="60"/>
      <c r="M39" s="129"/>
      <c r="N39" s="128"/>
    </row>
    <row r="40" spans="1:14" x14ac:dyDescent="0.25">
      <c r="A40" s="155" t="s">
        <v>1565</v>
      </c>
      <c r="B40" s="141" t="s">
        <v>1566</v>
      </c>
      <c r="C40" s="179" t="s">
        <v>334</v>
      </c>
      <c r="E40" s="60"/>
      <c r="F40" s="182" t="str">
        <f>IF($C$42=0,"",IF(C40="[for completion]","",C40/$C$42))</f>
        <v/>
      </c>
      <c r="G40" s="128"/>
      <c r="I40" s="141"/>
      <c r="L40" s="60"/>
      <c r="M40" s="129"/>
      <c r="N40" s="128"/>
    </row>
    <row r="41" spans="1:14" x14ac:dyDescent="0.25">
      <c r="A41" s="155" t="s">
        <v>1567</v>
      </c>
      <c r="B41" s="141" t="s">
        <v>355</v>
      </c>
      <c r="C41" s="179" t="s">
        <v>334</v>
      </c>
      <c r="E41" s="126"/>
      <c r="F41" s="182" t="str">
        <f>IF($C$42=0,"",IF(C41="[for completion]","",C41/$C$42))</f>
        <v/>
      </c>
      <c r="G41" s="128"/>
      <c r="I41" s="141"/>
      <c r="L41" s="126"/>
      <c r="M41" s="129"/>
      <c r="N41" s="128"/>
    </row>
    <row r="42" spans="1:14" x14ac:dyDescent="0.25">
      <c r="A42" s="155" t="s">
        <v>1568</v>
      </c>
      <c r="B42" s="127" t="s">
        <v>357</v>
      </c>
      <c r="C42" s="183">
        <f>SUM(C39:C41)</f>
        <v>0</v>
      </c>
      <c r="D42" s="141"/>
      <c r="E42" s="126"/>
      <c r="F42" s="184">
        <f>SUM(F39:F41)</f>
        <v>0</v>
      </c>
      <c r="G42" s="128"/>
      <c r="I42" s="141"/>
      <c r="L42" s="126"/>
      <c r="M42" s="129"/>
      <c r="N42" s="128"/>
    </row>
    <row r="43" spans="1:14" outlineLevel="1" x14ac:dyDescent="0.25">
      <c r="A43" s="155" t="s">
        <v>1569</v>
      </c>
      <c r="B43" s="127"/>
      <c r="C43" s="141"/>
      <c r="D43" s="141"/>
      <c r="E43" s="126"/>
      <c r="F43" s="44"/>
      <c r="G43" s="128"/>
      <c r="I43" s="141"/>
      <c r="L43" s="126"/>
      <c r="M43" s="129"/>
      <c r="N43" s="128"/>
    </row>
    <row r="44" spans="1:14" outlineLevel="1" x14ac:dyDescent="0.25">
      <c r="A44" s="155" t="s">
        <v>1570</v>
      </c>
      <c r="B44" s="127"/>
      <c r="C44" s="141"/>
      <c r="D44" s="141"/>
      <c r="E44" s="126"/>
      <c r="F44" s="44"/>
      <c r="G44" s="128"/>
      <c r="I44" s="141"/>
      <c r="L44" s="126"/>
      <c r="M44" s="129"/>
      <c r="N44" s="128"/>
    </row>
    <row r="45" spans="1:14" outlineLevel="1" x14ac:dyDescent="0.25">
      <c r="A45" s="155" t="s">
        <v>1571</v>
      </c>
      <c r="B45" s="141"/>
      <c r="E45" s="126"/>
      <c r="F45" s="129"/>
      <c r="G45" s="128"/>
      <c r="I45" s="141"/>
      <c r="L45" s="126"/>
      <c r="M45" s="129"/>
      <c r="N45" s="128"/>
    </row>
    <row r="46" spans="1:14" outlineLevel="1" x14ac:dyDescent="0.25">
      <c r="A46" s="155" t="s">
        <v>1572</v>
      </c>
      <c r="B46" s="141"/>
      <c r="E46" s="126"/>
      <c r="F46" s="129"/>
      <c r="G46" s="128"/>
      <c r="I46" s="141"/>
      <c r="L46" s="126"/>
      <c r="M46" s="129"/>
      <c r="N46" s="128"/>
    </row>
    <row r="47" spans="1:14" outlineLevel="1" x14ac:dyDescent="0.25">
      <c r="A47" s="155" t="s">
        <v>1573</v>
      </c>
      <c r="B47" s="141"/>
      <c r="E47" s="126"/>
      <c r="F47" s="129"/>
      <c r="G47" s="128"/>
      <c r="I47" s="141"/>
      <c r="L47" s="126"/>
      <c r="M47" s="129"/>
      <c r="N47" s="128"/>
    </row>
    <row r="48" spans="1:14" ht="15" customHeight="1" x14ac:dyDescent="0.25">
      <c r="A48" s="114"/>
      <c r="B48" s="89" t="s">
        <v>828</v>
      </c>
      <c r="C48" s="114" t="s">
        <v>1538</v>
      </c>
      <c r="D48" s="114"/>
      <c r="E48" s="91"/>
      <c r="F48" s="90"/>
      <c r="G48" s="90"/>
      <c r="I48" s="125"/>
      <c r="J48" s="156"/>
      <c r="K48" s="156"/>
      <c r="L48" s="101"/>
      <c r="M48" s="105"/>
      <c r="N48" s="105"/>
    </row>
    <row r="49" spans="1:14" x14ac:dyDescent="0.25">
      <c r="A49" s="155" t="s">
        <v>1574</v>
      </c>
      <c r="B49" s="119" t="s">
        <v>830</v>
      </c>
      <c r="C49" s="181">
        <f>SUM(C50:C76)</f>
        <v>0</v>
      </c>
      <c r="G49" s="155"/>
      <c r="I49" s="101"/>
      <c r="N49" s="155"/>
    </row>
    <row r="50" spans="1:14" x14ac:dyDescent="0.25">
      <c r="A50" s="155" t="s">
        <v>1575</v>
      </c>
      <c r="B50" s="155" t="s">
        <v>832</v>
      </c>
      <c r="C50" s="181" t="s">
        <v>334</v>
      </c>
      <c r="G50" s="155"/>
      <c r="N50" s="155"/>
    </row>
    <row r="51" spans="1:14" x14ac:dyDescent="0.25">
      <c r="A51" s="155" t="s">
        <v>1576</v>
      </c>
      <c r="B51" s="155" t="s">
        <v>834</v>
      </c>
      <c r="C51" s="181" t="s">
        <v>334</v>
      </c>
      <c r="G51" s="155"/>
      <c r="N51" s="155"/>
    </row>
    <row r="52" spans="1:14" x14ac:dyDescent="0.25">
      <c r="A52" s="155" t="s">
        <v>1577</v>
      </c>
      <c r="B52" s="155" t="s">
        <v>836</v>
      </c>
      <c r="C52" s="181" t="s">
        <v>334</v>
      </c>
      <c r="G52" s="155"/>
      <c r="N52" s="155"/>
    </row>
    <row r="53" spans="1:14" x14ac:dyDescent="0.25">
      <c r="A53" s="155" t="s">
        <v>1578</v>
      </c>
      <c r="B53" s="155" t="s">
        <v>838</v>
      </c>
      <c r="C53" s="181" t="s">
        <v>334</v>
      </c>
      <c r="G53" s="155"/>
      <c r="N53" s="155"/>
    </row>
    <row r="54" spans="1:14" x14ac:dyDescent="0.25">
      <c r="A54" s="155" t="s">
        <v>1579</v>
      </c>
      <c r="B54" s="155" t="s">
        <v>840</v>
      </c>
      <c r="C54" s="181" t="s">
        <v>334</v>
      </c>
      <c r="G54" s="155"/>
      <c r="N54" s="155"/>
    </row>
    <row r="55" spans="1:14" x14ac:dyDescent="0.25">
      <c r="A55" s="155" t="s">
        <v>1580</v>
      </c>
      <c r="B55" s="155" t="s">
        <v>842</v>
      </c>
      <c r="C55" s="181" t="s">
        <v>334</v>
      </c>
      <c r="G55" s="155"/>
      <c r="N55" s="155"/>
    </row>
    <row r="56" spans="1:14" x14ac:dyDescent="0.25">
      <c r="A56" s="155" t="s">
        <v>1581</v>
      </c>
      <c r="B56" s="155" t="s">
        <v>844</v>
      </c>
      <c r="C56" s="181" t="s">
        <v>334</v>
      </c>
      <c r="G56" s="155"/>
      <c r="N56" s="155"/>
    </row>
    <row r="57" spans="1:14" x14ac:dyDescent="0.25">
      <c r="A57" s="155" t="s">
        <v>1582</v>
      </c>
      <c r="B57" s="155" t="s">
        <v>846</v>
      </c>
      <c r="C57" s="181" t="s">
        <v>334</v>
      </c>
      <c r="G57" s="155"/>
      <c r="N57" s="155"/>
    </row>
    <row r="58" spans="1:14" x14ac:dyDescent="0.25">
      <c r="A58" s="155" t="s">
        <v>1583</v>
      </c>
      <c r="B58" s="155" t="s">
        <v>848</v>
      </c>
      <c r="C58" s="181" t="s">
        <v>334</v>
      </c>
      <c r="G58" s="155"/>
      <c r="N58" s="155"/>
    </row>
    <row r="59" spans="1:14" x14ac:dyDescent="0.25">
      <c r="A59" s="155" t="s">
        <v>1584</v>
      </c>
      <c r="B59" s="155" t="s">
        <v>850</v>
      </c>
      <c r="C59" s="181" t="s">
        <v>334</v>
      </c>
      <c r="G59" s="155"/>
      <c r="N59" s="155"/>
    </row>
    <row r="60" spans="1:14" x14ac:dyDescent="0.25">
      <c r="A60" s="155" t="s">
        <v>1585</v>
      </c>
      <c r="B60" s="155" t="s">
        <v>852</v>
      </c>
      <c r="C60" s="181" t="s">
        <v>334</v>
      </c>
      <c r="G60" s="155"/>
      <c r="N60" s="155"/>
    </row>
    <row r="61" spans="1:14" x14ac:dyDescent="0.25">
      <c r="A61" s="155" t="s">
        <v>1586</v>
      </c>
      <c r="B61" s="155" t="s">
        <v>854</v>
      </c>
      <c r="C61" s="181" t="s">
        <v>334</v>
      </c>
      <c r="G61" s="155"/>
      <c r="N61" s="155"/>
    </row>
    <row r="62" spans="1:14" x14ac:dyDescent="0.25">
      <c r="A62" s="155" t="s">
        <v>1587</v>
      </c>
      <c r="B62" s="155" t="s">
        <v>856</v>
      </c>
      <c r="C62" s="181" t="s">
        <v>334</v>
      </c>
      <c r="G62" s="155"/>
      <c r="N62" s="155"/>
    </row>
    <row r="63" spans="1:14" x14ac:dyDescent="0.25">
      <c r="A63" s="155" t="s">
        <v>1588</v>
      </c>
      <c r="B63" s="155" t="s">
        <v>858</v>
      </c>
      <c r="C63" s="181" t="s">
        <v>334</v>
      </c>
      <c r="G63" s="155"/>
      <c r="N63" s="155"/>
    </row>
    <row r="64" spans="1:14" x14ac:dyDescent="0.25">
      <c r="A64" s="155" t="s">
        <v>1589</v>
      </c>
      <c r="B64" s="155" t="s">
        <v>860</v>
      </c>
      <c r="C64" s="181" t="s">
        <v>334</v>
      </c>
      <c r="G64" s="155"/>
      <c r="N64" s="155"/>
    </row>
    <row r="65" spans="1:14" x14ac:dyDescent="0.25">
      <c r="A65" s="155" t="s">
        <v>1590</v>
      </c>
      <c r="B65" s="155" t="s">
        <v>862</v>
      </c>
      <c r="C65" s="181" t="s">
        <v>334</v>
      </c>
      <c r="G65" s="155"/>
      <c r="N65" s="155"/>
    </row>
    <row r="66" spans="1:14" x14ac:dyDescent="0.25">
      <c r="A66" s="155" t="s">
        <v>1591</v>
      </c>
      <c r="B66" s="155" t="s">
        <v>864</v>
      </c>
      <c r="C66" s="181" t="s">
        <v>334</v>
      </c>
      <c r="G66" s="155"/>
      <c r="N66" s="155"/>
    </row>
    <row r="67" spans="1:14" x14ac:dyDescent="0.25">
      <c r="A67" s="155" t="s">
        <v>1592</v>
      </c>
      <c r="B67" s="155" t="s">
        <v>866</v>
      </c>
      <c r="C67" s="181" t="s">
        <v>334</v>
      </c>
      <c r="G67" s="155"/>
      <c r="N67" s="155"/>
    </row>
    <row r="68" spans="1:14" x14ac:dyDescent="0.25">
      <c r="A68" s="155" t="s">
        <v>1593</v>
      </c>
      <c r="B68" s="155" t="s">
        <v>868</v>
      </c>
      <c r="C68" s="181" t="s">
        <v>334</v>
      </c>
      <c r="G68" s="155"/>
      <c r="N68" s="155"/>
    </row>
    <row r="69" spans="1:14" x14ac:dyDescent="0.25">
      <c r="A69" s="155" t="s">
        <v>1594</v>
      </c>
      <c r="B69" s="155" t="s">
        <v>870</v>
      </c>
      <c r="C69" s="181" t="s">
        <v>334</v>
      </c>
      <c r="G69" s="155"/>
      <c r="N69" s="155"/>
    </row>
    <row r="70" spans="1:14" x14ac:dyDescent="0.25">
      <c r="A70" s="155" t="s">
        <v>1595</v>
      </c>
      <c r="B70" s="155" t="s">
        <v>872</v>
      </c>
      <c r="C70" s="181" t="s">
        <v>334</v>
      </c>
      <c r="G70" s="155"/>
      <c r="N70" s="155"/>
    </row>
    <row r="71" spans="1:14" x14ac:dyDescent="0.25">
      <c r="A71" s="155" t="s">
        <v>1596</v>
      </c>
      <c r="B71" s="155" t="s">
        <v>874</v>
      </c>
      <c r="C71" s="181" t="s">
        <v>334</v>
      </c>
      <c r="G71" s="155"/>
      <c r="N71" s="155"/>
    </row>
    <row r="72" spans="1:14" x14ac:dyDescent="0.25">
      <c r="A72" s="155" t="s">
        <v>1597</v>
      </c>
      <c r="B72" s="155" t="s">
        <v>876</v>
      </c>
      <c r="C72" s="181" t="s">
        <v>334</v>
      </c>
      <c r="G72" s="155"/>
      <c r="N72" s="155"/>
    </row>
    <row r="73" spans="1:14" x14ac:dyDescent="0.25">
      <c r="A73" s="155" t="s">
        <v>1598</v>
      </c>
      <c r="B73" s="155" t="s">
        <v>878</v>
      </c>
      <c r="C73" s="181" t="s">
        <v>334</v>
      </c>
      <c r="G73" s="155"/>
      <c r="N73" s="155"/>
    </row>
    <row r="74" spans="1:14" x14ac:dyDescent="0.25">
      <c r="A74" s="155" t="s">
        <v>1599</v>
      </c>
      <c r="B74" s="155" t="s">
        <v>880</v>
      </c>
      <c r="C74" s="181" t="s">
        <v>334</v>
      </c>
      <c r="G74" s="155"/>
      <c r="N74" s="155"/>
    </row>
    <row r="75" spans="1:14" x14ac:dyDescent="0.25">
      <c r="A75" s="155" t="s">
        <v>1600</v>
      </c>
      <c r="B75" s="155" t="s">
        <v>882</v>
      </c>
      <c r="C75" s="181" t="s">
        <v>334</v>
      </c>
      <c r="G75" s="155"/>
      <c r="N75" s="155"/>
    </row>
    <row r="76" spans="1:14" x14ac:dyDescent="0.25">
      <c r="A76" s="155" t="s">
        <v>1601</v>
      </c>
      <c r="B76" s="155" t="s">
        <v>884</v>
      </c>
      <c r="C76" s="181" t="s">
        <v>334</v>
      </c>
      <c r="G76" s="155"/>
      <c r="N76" s="155"/>
    </row>
    <row r="77" spans="1:14" x14ac:dyDescent="0.25">
      <c r="A77" s="155" t="s">
        <v>1602</v>
      </c>
      <c r="B77" s="119" t="s">
        <v>555</v>
      </c>
      <c r="C77" s="181">
        <f>SUM(C78:C80)</f>
        <v>0</v>
      </c>
      <c r="G77" s="155"/>
      <c r="I77" s="101"/>
      <c r="N77" s="155"/>
    </row>
    <row r="78" spans="1:14" x14ac:dyDescent="0.25">
      <c r="A78" s="155" t="s">
        <v>1603</v>
      </c>
      <c r="B78" s="155" t="s">
        <v>887</v>
      </c>
      <c r="C78" s="181" t="s">
        <v>334</v>
      </c>
      <c r="G78" s="155"/>
      <c r="N78" s="155"/>
    </row>
    <row r="79" spans="1:14" x14ac:dyDescent="0.25">
      <c r="A79" s="155" t="s">
        <v>1604</v>
      </c>
      <c r="B79" s="155" t="s">
        <v>889</v>
      </c>
      <c r="C79" s="181" t="s">
        <v>334</v>
      </c>
      <c r="G79" s="155"/>
      <c r="N79" s="155"/>
    </row>
    <row r="80" spans="1:14" x14ac:dyDescent="0.25">
      <c r="A80" s="155" t="s">
        <v>1605</v>
      </c>
      <c r="B80" s="155" t="s">
        <v>163</v>
      </c>
      <c r="C80" s="181" t="s">
        <v>334</v>
      </c>
      <c r="G80" s="155"/>
      <c r="N80" s="155"/>
    </row>
    <row r="81" spans="1:14" x14ac:dyDescent="0.25">
      <c r="A81" s="155" t="s">
        <v>1606</v>
      </c>
      <c r="B81" s="119" t="s">
        <v>355</v>
      </c>
      <c r="C81" s="181">
        <f>SUM(C82:C92)</f>
        <v>0</v>
      </c>
      <c r="G81" s="155"/>
      <c r="I81" s="101"/>
      <c r="N81" s="155"/>
    </row>
    <row r="82" spans="1:14" x14ac:dyDescent="0.25">
      <c r="A82" s="155" t="s">
        <v>1607</v>
      </c>
      <c r="B82" s="141" t="s">
        <v>557</v>
      </c>
      <c r="C82" s="181" t="s">
        <v>334</v>
      </c>
      <c r="G82" s="155"/>
      <c r="I82" s="141"/>
      <c r="N82" s="155"/>
    </row>
    <row r="83" spans="1:14" x14ac:dyDescent="0.25">
      <c r="A83" s="155" t="s">
        <v>1608</v>
      </c>
      <c r="B83" s="155" t="s">
        <v>895</v>
      </c>
      <c r="C83" s="181" t="s">
        <v>334</v>
      </c>
      <c r="G83" s="155"/>
      <c r="I83" s="141"/>
      <c r="N83" s="155"/>
    </row>
    <row r="84" spans="1:14" x14ac:dyDescent="0.25">
      <c r="A84" s="155" t="s">
        <v>1609</v>
      </c>
      <c r="B84" s="141" t="s">
        <v>559</v>
      </c>
      <c r="C84" s="181" t="s">
        <v>334</v>
      </c>
      <c r="G84" s="155"/>
      <c r="I84" s="141"/>
      <c r="N84" s="155"/>
    </row>
    <row r="85" spans="1:14" x14ac:dyDescent="0.25">
      <c r="A85" s="155" t="s">
        <v>1610</v>
      </c>
      <c r="B85" s="141" t="s">
        <v>561</v>
      </c>
      <c r="C85" s="181" t="s">
        <v>334</v>
      </c>
      <c r="G85" s="155"/>
      <c r="I85" s="141"/>
      <c r="N85" s="155"/>
    </row>
    <row r="86" spans="1:14" x14ac:dyDescent="0.25">
      <c r="A86" s="155" t="s">
        <v>1611</v>
      </c>
      <c r="B86" s="141" t="s">
        <v>563</v>
      </c>
      <c r="C86" s="181" t="s">
        <v>334</v>
      </c>
      <c r="G86" s="155"/>
      <c r="I86" s="141"/>
      <c r="N86" s="155"/>
    </row>
    <row r="87" spans="1:14" x14ac:dyDescent="0.25">
      <c r="A87" s="155" t="s">
        <v>1612</v>
      </c>
      <c r="B87" s="141" t="s">
        <v>565</v>
      </c>
      <c r="C87" s="181" t="s">
        <v>334</v>
      </c>
      <c r="G87" s="155"/>
      <c r="I87" s="141"/>
      <c r="N87" s="155"/>
    </row>
    <row r="88" spans="1:14" x14ac:dyDescent="0.25">
      <c r="A88" s="155" t="s">
        <v>1613</v>
      </c>
      <c r="B88" s="141" t="s">
        <v>567</v>
      </c>
      <c r="C88" s="181" t="s">
        <v>334</v>
      </c>
      <c r="G88" s="155"/>
      <c r="I88" s="141"/>
      <c r="N88" s="155"/>
    </row>
    <row r="89" spans="1:14" x14ac:dyDescent="0.25">
      <c r="A89" s="155" t="s">
        <v>1614</v>
      </c>
      <c r="B89" s="141" t="s">
        <v>569</v>
      </c>
      <c r="C89" s="181" t="s">
        <v>334</v>
      </c>
      <c r="G89" s="155"/>
      <c r="I89" s="141"/>
      <c r="N89" s="155"/>
    </row>
    <row r="90" spans="1:14" x14ac:dyDescent="0.25">
      <c r="A90" s="155" t="s">
        <v>1615</v>
      </c>
      <c r="B90" s="141" t="s">
        <v>571</v>
      </c>
      <c r="C90" s="181" t="s">
        <v>334</v>
      </c>
      <c r="G90" s="155"/>
      <c r="I90" s="141"/>
      <c r="N90" s="155"/>
    </row>
    <row r="91" spans="1:14" x14ac:dyDescent="0.25">
      <c r="A91" s="155" t="s">
        <v>1616</v>
      </c>
      <c r="B91" s="141" t="s">
        <v>573</v>
      </c>
      <c r="C91" s="181" t="s">
        <v>334</v>
      </c>
      <c r="G91" s="155"/>
      <c r="I91" s="141"/>
      <c r="N91" s="155"/>
    </row>
    <row r="92" spans="1:14" x14ac:dyDescent="0.25">
      <c r="A92" s="155" t="s">
        <v>1617</v>
      </c>
      <c r="B92" s="141" t="s">
        <v>355</v>
      </c>
      <c r="C92" s="181" t="s">
        <v>334</v>
      </c>
      <c r="G92" s="155"/>
      <c r="I92" s="141"/>
      <c r="N92" s="155"/>
    </row>
    <row r="93" spans="1:14" outlineLevel="1" x14ac:dyDescent="0.25">
      <c r="A93" s="155" t="s">
        <v>1618</v>
      </c>
      <c r="B93" s="117" t="s">
        <v>359</v>
      </c>
      <c r="C93" s="181"/>
      <c r="G93" s="155"/>
      <c r="I93" s="141"/>
      <c r="N93" s="155"/>
    </row>
    <row r="94" spans="1:14" outlineLevel="1" x14ac:dyDescent="0.25">
      <c r="A94" s="155" t="s">
        <v>1619</v>
      </c>
      <c r="B94" s="117" t="s">
        <v>359</v>
      </c>
      <c r="C94" s="181"/>
      <c r="G94" s="155"/>
      <c r="I94" s="141"/>
      <c r="N94" s="155"/>
    </row>
    <row r="95" spans="1:14" outlineLevel="1" x14ac:dyDescent="0.25">
      <c r="A95" s="155" t="s">
        <v>1620</v>
      </c>
      <c r="B95" s="117" t="s">
        <v>359</v>
      </c>
      <c r="C95" s="181"/>
      <c r="G95" s="155"/>
      <c r="I95" s="141"/>
      <c r="N95" s="155"/>
    </row>
    <row r="96" spans="1:14" outlineLevel="1" x14ac:dyDescent="0.25">
      <c r="A96" s="155" t="s">
        <v>1621</v>
      </c>
      <c r="B96" s="117" t="s">
        <v>359</v>
      </c>
      <c r="C96" s="181"/>
      <c r="G96" s="155"/>
      <c r="I96" s="141"/>
      <c r="N96" s="155"/>
    </row>
    <row r="97" spans="1:14" outlineLevel="1" x14ac:dyDescent="0.25">
      <c r="A97" s="155" t="s">
        <v>1622</v>
      </c>
      <c r="B97" s="117" t="s">
        <v>359</v>
      </c>
      <c r="C97" s="181"/>
      <c r="G97" s="155"/>
      <c r="I97" s="141"/>
      <c r="N97" s="155"/>
    </row>
    <row r="98" spans="1:14" outlineLevel="1" x14ac:dyDescent="0.25">
      <c r="A98" s="155" t="s">
        <v>1623</v>
      </c>
      <c r="B98" s="117" t="s">
        <v>359</v>
      </c>
      <c r="C98" s="181"/>
      <c r="G98" s="155"/>
      <c r="I98" s="141"/>
      <c r="N98" s="155"/>
    </row>
    <row r="99" spans="1:14" outlineLevel="1" x14ac:dyDescent="0.25">
      <c r="A99" s="155" t="s">
        <v>1624</v>
      </c>
      <c r="B99" s="117" t="s">
        <v>359</v>
      </c>
      <c r="C99" s="181"/>
      <c r="G99" s="155"/>
      <c r="I99" s="141"/>
      <c r="N99" s="155"/>
    </row>
    <row r="100" spans="1:14" outlineLevel="1" x14ac:dyDescent="0.25">
      <c r="A100" s="155" t="s">
        <v>1625</v>
      </c>
      <c r="B100" s="117" t="s">
        <v>359</v>
      </c>
      <c r="C100" s="181"/>
      <c r="G100" s="155"/>
      <c r="I100" s="141"/>
      <c r="N100" s="155"/>
    </row>
    <row r="101" spans="1:14" outlineLevel="1" x14ac:dyDescent="0.25">
      <c r="A101" s="155" t="s">
        <v>1626</v>
      </c>
      <c r="B101" s="117" t="s">
        <v>359</v>
      </c>
      <c r="C101" s="181"/>
      <c r="G101" s="155"/>
      <c r="I101" s="141"/>
      <c r="N101" s="155"/>
    </row>
    <row r="102" spans="1:14" outlineLevel="1" x14ac:dyDescent="0.25">
      <c r="A102" s="155" t="s">
        <v>1627</v>
      </c>
      <c r="B102" s="117" t="s">
        <v>359</v>
      </c>
      <c r="C102" s="181"/>
      <c r="G102" s="155"/>
      <c r="I102" s="141"/>
      <c r="N102" s="155"/>
    </row>
    <row r="103" spans="1:14" ht="15" customHeight="1" x14ac:dyDescent="0.25">
      <c r="A103" s="114"/>
      <c r="B103" s="198" t="s">
        <v>915</v>
      </c>
      <c r="C103" s="199" t="s">
        <v>1538</v>
      </c>
      <c r="D103" s="114"/>
      <c r="E103" s="91"/>
      <c r="F103" s="114"/>
      <c r="G103" s="90"/>
      <c r="I103" s="125"/>
      <c r="J103" s="156"/>
      <c r="K103" s="156"/>
      <c r="L103" s="101"/>
      <c r="M103" s="156"/>
      <c r="N103" s="105"/>
    </row>
    <row r="104" spans="1:14" x14ac:dyDescent="0.25">
      <c r="A104" s="155" t="s">
        <v>1628</v>
      </c>
      <c r="B104" s="141" t="s">
        <v>937</v>
      </c>
      <c r="C104" s="181" t="s">
        <v>334</v>
      </c>
      <c r="G104" s="155"/>
      <c r="I104" s="141"/>
      <c r="N104" s="155"/>
    </row>
    <row r="105" spans="1:14" x14ac:dyDescent="0.25">
      <c r="A105" s="155" t="s">
        <v>1629</v>
      </c>
      <c r="B105" s="141" t="s">
        <v>927</v>
      </c>
      <c r="C105" s="181" t="s">
        <v>334</v>
      </c>
      <c r="G105" s="155"/>
      <c r="I105" s="141"/>
      <c r="N105" s="155"/>
    </row>
    <row r="106" spans="1:14" x14ac:dyDescent="0.25">
      <c r="A106" s="155" t="s">
        <v>1630</v>
      </c>
      <c r="B106" s="141" t="s">
        <v>935</v>
      </c>
      <c r="C106" s="181" t="s">
        <v>334</v>
      </c>
      <c r="G106" s="155"/>
      <c r="I106" s="141"/>
      <c r="N106" s="155"/>
    </row>
    <row r="107" spans="1:14" x14ac:dyDescent="0.25">
      <c r="A107" s="155" t="s">
        <v>1631</v>
      </c>
      <c r="B107" s="141" t="s">
        <v>933</v>
      </c>
      <c r="C107" s="181" t="s">
        <v>334</v>
      </c>
      <c r="G107" s="155"/>
      <c r="I107" s="141"/>
      <c r="N107" s="155"/>
    </row>
    <row r="108" spans="1:14" x14ac:dyDescent="0.25">
      <c r="A108" s="155" t="s">
        <v>1632</v>
      </c>
      <c r="B108" s="141" t="s">
        <v>923</v>
      </c>
      <c r="C108" s="181" t="s">
        <v>334</v>
      </c>
      <c r="G108" s="155"/>
      <c r="I108" s="141"/>
      <c r="N108" s="155"/>
    </row>
    <row r="109" spans="1:14" x14ac:dyDescent="0.25">
      <c r="A109" s="155" t="s">
        <v>1633</v>
      </c>
      <c r="B109" s="141" t="s">
        <v>925</v>
      </c>
      <c r="C109" s="181" t="s">
        <v>334</v>
      </c>
      <c r="G109" s="155"/>
      <c r="I109" s="141"/>
      <c r="N109" s="155"/>
    </row>
    <row r="110" spans="1:14" x14ac:dyDescent="0.25">
      <c r="A110" s="155" t="s">
        <v>1634</v>
      </c>
      <c r="B110" s="141" t="s">
        <v>1635</v>
      </c>
      <c r="C110" s="181" t="s">
        <v>334</v>
      </c>
      <c r="G110" s="155"/>
      <c r="I110" s="141"/>
      <c r="N110" s="155"/>
    </row>
    <row r="111" spans="1:14" x14ac:dyDescent="0.25">
      <c r="A111" s="155" t="s">
        <v>1636</v>
      </c>
      <c r="B111" s="141" t="s">
        <v>931</v>
      </c>
      <c r="C111" s="181" t="s">
        <v>334</v>
      </c>
      <c r="G111" s="155"/>
      <c r="I111" s="141"/>
      <c r="N111" s="155"/>
    </row>
    <row r="112" spans="1:14" x14ac:dyDescent="0.25">
      <c r="A112" s="155" t="s">
        <v>1637</v>
      </c>
      <c r="B112" s="141" t="s">
        <v>929</v>
      </c>
      <c r="C112" s="181" t="s">
        <v>334</v>
      </c>
      <c r="G112" s="155"/>
      <c r="I112" s="141"/>
      <c r="N112" s="155"/>
    </row>
    <row r="113" spans="1:14" x14ac:dyDescent="0.25">
      <c r="A113" s="155" t="s">
        <v>1638</v>
      </c>
      <c r="B113" s="141" t="s">
        <v>921</v>
      </c>
      <c r="C113" s="181" t="s">
        <v>334</v>
      </c>
      <c r="G113" s="155"/>
      <c r="I113" s="141"/>
      <c r="N113" s="155"/>
    </row>
    <row r="114" spans="1:14" x14ac:dyDescent="0.25">
      <c r="A114" s="155" t="s">
        <v>1639</v>
      </c>
      <c r="B114" s="141" t="s">
        <v>919</v>
      </c>
      <c r="C114" s="181" t="s">
        <v>334</v>
      </c>
      <c r="G114" s="155"/>
      <c r="I114" s="141"/>
      <c r="N114" s="155"/>
    </row>
    <row r="115" spans="1:14" x14ac:dyDescent="0.25">
      <c r="A115" s="155" t="s">
        <v>1640</v>
      </c>
      <c r="B115" s="141" t="s">
        <v>917</v>
      </c>
      <c r="C115" s="181" t="s">
        <v>334</v>
      </c>
      <c r="G115" s="155"/>
      <c r="I115" s="141"/>
      <c r="N115" s="155"/>
    </row>
    <row r="116" spans="1:14" x14ac:dyDescent="0.25">
      <c r="A116" s="155" t="s">
        <v>1641</v>
      </c>
      <c r="B116" s="141" t="s">
        <v>1059</v>
      </c>
      <c r="C116" s="181" t="s">
        <v>334</v>
      </c>
      <c r="G116" s="155"/>
      <c r="I116" s="141"/>
      <c r="N116" s="155"/>
    </row>
    <row r="117" spans="1:14" x14ac:dyDescent="0.25">
      <c r="A117" s="155" t="s">
        <v>1642</v>
      </c>
      <c r="B117" s="141" t="s">
        <v>1059</v>
      </c>
      <c r="C117" s="181" t="s">
        <v>334</v>
      </c>
      <c r="G117" s="155"/>
      <c r="I117" s="141"/>
      <c r="N117" s="155"/>
    </row>
    <row r="118" spans="1:14" x14ac:dyDescent="0.25">
      <c r="A118" s="155" t="s">
        <v>1643</v>
      </c>
      <c r="B118" s="141" t="s">
        <v>1059</v>
      </c>
      <c r="C118" s="181" t="s">
        <v>334</v>
      </c>
      <c r="G118" s="155"/>
      <c r="I118" s="141"/>
      <c r="N118" s="155"/>
    </row>
    <row r="119" spans="1:14" x14ac:dyDescent="0.25">
      <c r="A119" s="155" t="s">
        <v>1644</v>
      </c>
      <c r="B119" s="141" t="s">
        <v>1059</v>
      </c>
      <c r="C119" s="181" t="s">
        <v>334</v>
      </c>
      <c r="G119" s="155"/>
      <c r="I119" s="141"/>
      <c r="N119" s="155"/>
    </row>
    <row r="120" spans="1:14" x14ac:dyDescent="0.25">
      <c r="A120" s="155" t="s">
        <v>1645</v>
      </c>
      <c r="B120" s="141" t="s">
        <v>1059</v>
      </c>
      <c r="C120" s="181" t="s">
        <v>334</v>
      </c>
      <c r="G120" s="155"/>
      <c r="I120" s="141"/>
      <c r="N120" s="155"/>
    </row>
    <row r="121" spans="1:14" x14ac:dyDescent="0.25">
      <c r="A121" s="155" t="s">
        <v>1646</v>
      </c>
      <c r="B121" s="141" t="s">
        <v>1059</v>
      </c>
      <c r="C121" s="181" t="s">
        <v>334</v>
      </c>
      <c r="G121" s="155"/>
      <c r="I121" s="141"/>
      <c r="N121" s="155"/>
    </row>
    <row r="122" spans="1:14" x14ac:dyDescent="0.25">
      <c r="A122" s="155" t="s">
        <v>1647</v>
      </c>
      <c r="B122" s="141" t="s">
        <v>1059</v>
      </c>
      <c r="C122" s="181" t="s">
        <v>334</v>
      </c>
      <c r="G122" s="155"/>
      <c r="I122" s="141"/>
      <c r="N122" s="155"/>
    </row>
    <row r="123" spans="1:14" x14ac:dyDescent="0.25">
      <c r="A123" s="155" t="s">
        <v>1648</v>
      </c>
      <c r="B123" s="141" t="s">
        <v>1059</v>
      </c>
      <c r="C123" s="181" t="s">
        <v>334</v>
      </c>
      <c r="G123" s="155"/>
      <c r="I123" s="141"/>
      <c r="N123" s="155"/>
    </row>
    <row r="124" spans="1:14" x14ac:dyDescent="0.25">
      <c r="A124" s="155" t="s">
        <v>1649</v>
      </c>
      <c r="B124" s="141" t="s">
        <v>1059</v>
      </c>
      <c r="C124" s="181" t="s">
        <v>334</v>
      </c>
      <c r="G124" s="155"/>
      <c r="I124" s="141"/>
      <c r="N124" s="155"/>
    </row>
    <row r="125" spans="1:14" x14ac:dyDescent="0.25">
      <c r="A125" s="155" t="s">
        <v>1650</v>
      </c>
      <c r="B125" s="141" t="s">
        <v>1059</v>
      </c>
      <c r="C125" s="181" t="s">
        <v>334</v>
      </c>
      <c r="G125" s="155"/>
      <c r="I125" s="141"/>
      <c r="N125" s="155"/>
    </row>
    <row r="126" spans="1:14" x14ac:dyDescent="0.25">
      <c r="A126" s="155" t="s">
        <v>1651</v>
      </c>
      <c r="B126" s="141" t="s">
        <v>1059</v>
      </c>
      <c r="C126" s="181" t="s">
        <v>334</v>
      </c>
      <c r="G126" s="155"/>
      <c r="I126" s="141"/>
      <c r="N126" s="155"/>
    </row>
    <row r="127" spans="1:14" x14ac:dyDescent="0.25">
      <c r="A127" s="155" t="s">
        <v>1652</v>
      </c>
      <c r="B127" s="141" t="s">
        <v>1059</v>
      </c>
      <c r="C127" s="181" t="s">
        <v>334</v>
      </c>
      <c r="G127" s="155"/>
      <c r="I127" s="141"/>
      <c r="N127" s="155"/>
    </row>
    <row r="128" spans="1:14" x14ac:dyDescent="0.25">
      <c r="A128" s="155" t="s">
        <v>1653</v>
      </c>
      <c r="B128" s="141" t="s">
        <v>1059</v>
      </c>
      <c r="C128" s="155" t="s">
        <v>334</v>
      </c>
      <c r="G128" s="155"/>
      <c r="I128" s="141"/>
      <c r="N128" s="155"/>
    </row>
    <row r="129" spans="1:14" x14ac:dyDescent="0.25">
      <c r="A129" s="114"/>
      <c r="B129" s="89" t="s">
        <v>977</v>
      </c>
      <c r="C129" s="114" t="s">
        <v>1538</v>
      </c>
      <c r="D129" s="114"/>
      <c r="E129" s="114"/>
      <c r="F129" s="90"/>
      <c r="G129" s="90"/>
      <c r="I129" s="125"/>
      <c r="J129" s="156"/>
      <c r="K129" s="156"/>
      <c r="L129" s="156"/>
      <c r="M129" s="105"/>
      <c r="N129" s="105"/>
    </row>
    <row r="130" spans="1:14" x14ac:dyDescent="0.25">
      <c r="A130" s="155" t="s">
        <v>1654</v>
      </c>
      <c r="B130" s="155" t="s">
        <v>979</v>
      </c>
      <c r="C130" s="181" t="s">
        <v>334</v>
      </c>
    </row>
    <row r="131" spans="1:14" x14ac:dyDescent="0.25">
      <c r="A131" s="155" t="s">
        <v>1655</v>
      </c>
      <c r="B131" s="155" t="s">
        <v>981</v>
      </c>
      <c r="C131" s="181" t="s">
        <v>334</v>
      </c>
    </row>
    <row r="132" spans="1:14" x14ac:dyDescent="0.25">
      <c r="A132" s="155" t="s">
        <v>1656</v>
      </c>
      <c r="B132" s="155" t="s">
        <v>355</v>
      </c>
      <c r="C132" s="181" t="s">
        <v>334</v>
      </c>
    </row>
    <row r="133" spans="1:14" outlineLevel="1" x14ac:dyDescent="0.25">
      <c r="A133" s="155" t="s">
        <v>1657</v>
      </c>
      <c r="C133" s="181"/>
    </row>
    <row r="134" spans="1:14" outlineLevel="1" x14ac:dyDescent="0.25">
      <c r="A134" s="155" t="s">
        <v>1658</v>
      </c>
      <c r="C134" s="181"/>
    </row>
    <row r="135" spans="1:14" outlineLevel="1" x14ac:dyDescent="0.25">
      <c r="A135" s="155" t="s">
        <v>1659</v>
      </c>
      <c r="C135" s="181"/>
    </row>
    <row r="136" spans="1:14" outlineLevel="1" x14ac:dyDescent="0.25">
      <c r="A136" s="155" t="s">
        <v>1660</v>
      </c>
      <c r="C136" s="181"/>
    </row>
    <row r="137" spans="1:14" x14ac:dyDescent="0.25">
      <c r="A137" s="114"/>
      <c r="B137" s="89" t="s">
        <v>989</v>
      </c>
      <c r="C137" s="114" t="s">
        <v>1538</v>
      </c>
      <c r="D137" s="114"/>
      <c r="E137" s="114"/>
      <c r="F137" s="90"/>
      <c r="G137" s="90"/>
      <c r="I137" s="125"/>
      <c r="J137" s="156"/>
      <c r="K137" s="156"/>
      <c r="L137" s="156"/>
      <c r="M137" s="105"/>
      <c r="N137" s="105"/>
    </row>
    <row r="138" spans="1:14" x14ac:dyDescent="0.25">
      <c r="A138" s="155" t="s">
        <v>1661</v>
      </c>
      <c r="B138" s="155" t="s">
        <v>991</v>
      </c>
      <c r="C138" s="181" t="s">
        <v>334</v>
      </c>
      <c r="D138" s="60"/>
      <c r="E138" s="60"/>
      <c r="F138" s="126"/>
      <c r="G138" s="128"/>
      <c r="K138" s="60"/>
      <c r="L138" s="60"/>
      <c r="M138" s="126"/>
      <c r="N138" s="128"/>
    </row>
    <row r="139" spans="1:14" x14ac:dyDescent="0.25">
      <c r="A139" s="155" t="s">
        <v>1662</v>
      </c>
      <c r="B139" s="155" t="s">
        <v>993</v>
      </c>
      <c r="C139" s="181" t="s">
        <v>334</v>
      </c>
      <c r="D139" s="60"/>
      <c r="E139" s="60"/>
      <c r="F139" s="126"/>
      <c r="G139" s="128"/>
      <c r="K139" s="60"/>
      <c r="L139" s="60"/>
      <c r="M139" s="126"/>
      <c r="N139" s="128"/>
    </row>
    <row r="140" spans="1:14" x14ac:dyDescent="0.25">
      <c r="A140" s="155" t="s">
        <v>1663</v>
      </c>
      <c r="B140" s="155" t="s">
        <v>355</v>
      </c>
      <c r="C140" s="181" t="s">
        <v>334</v>
      </c>
      <c r="D140" s="60"/>
      <c r="E140" s="60"/>
      <c r="F140" s="126"/>
      <c r="G140" s="128"/>
      <c r="K140" s="60"/>
      <c r="L140" s="60"/>
      <c r="M140" s="126"/>
      <c r="N140" s="128"/>
    </row>
    <row r="141" spans="1:14" outlineLevel="1" x14ac:dyDescent="0.25">
      <c r="A141" s="155" t="s">
        <v>1664</v>
      </c>
      <c r="C141" s="181"/>
      <c r="D141" s="60"/>
      <c r="E141" s="60"/>
      <c r="F141" s="126"/>
      <c r="G141" s="128"/>
      <c r="K141" s="60"/>
      <c r="L141" s="60"/>
      <c r="M141" s="126"/>
      <c r="N141" s="128"/>
    </row>
    <row r="142" spans="1:14" outlineLevel="1" x14ac:dyDescent="0.25">
      <c r="A142" s="155" t="s">
        <v>1665</v>
      </c>
      <c r="C142" s="181"/>
      <c r="D142" s="60"/>
      <c r="E142" s="60"/>
      <c r="F142" s="126"/>
      <c r="G142" s="128"/>
      <c r="K142" s="60"/>
      <c r="L142" s="60"/>
      <c r="M142" s="126"/>
      <c r="N142" s="128"/>
    </row>
    <row r="143" spans="1:14" outlineLevel="1" x14ac:dyDescent="0.25">
      <c r="A143" s="155" t="s">
        <v>1666</v>
      </c>
      <c r="C143" s="181"/>
      <c r="D143" s="60"/>
      <c r="E143" s="60"/>
      <c r="F143" s="126"/>
      <c r="G143" s="128"/>
      <c r="K143" s="60"/>
      <c r="L143" s="60"/>
      <c r="M143" s="126"/>
      <c r="N143" s="128"/>
    </row>
    <row r="144" spans="1:14" outlineLevel="1" x14ac:dyDescent="0.25">
      <c r="A144" s="155" t="s">
        <v>1667</v>
      </c>
      <c r="C144" s="181"/>
      <c r="D144" s="60"/>
      <c r="E144" s="60"/>
      <c r="F144" s="126"/>
      <c r="G144" s="128"/>
      <c r="K144" s="60"/>
      <c r="L144" s="60"/>
      <c r="M144" s="126"/>
      <c r="N144" s="128"/>
    </row>
    <row r="145" spans="1:14" outlineLevel="1" x14ac:dyDescent="0.25">
      <c r="A145" s="155" t="s">
        <v>1668</v>
      </c>
      <c r="C145" s="181"/>
      <c r="D145" s="60"/>
      <c r="E145" s="60"/>
      <c r="F145" s="126"/>
      <c r="G145" s="128"/>
      <c r="K145" s="60"/>
      <c r="L145" s="60"/>
      <c r="M145" s="126"/>
      <c r="N145" s="128"/>
    </row>
    <row r="146" spans="1:14" outlineLevel="1" x14ac:dyDescent="0.25">
      <c r="A146" s="155" t="s">
        <v>1669</v>
      </c>
      <c r="C146" s="181"/>
      <c r="D146" s="60"/>
      <c r="E146" s="60"/>
      <c r="F146" s="126"/>
      <c r="G146" s="128"/>
      <c r="K146" s="60"/>
      <c r="L146" s="60"/>
      <c r="M146" s="126"/>
      <c r="N146" s="128"/>
    </row>
    <row r="147" spans="1:14" x14ac:dyDescent="0.25">
      <c r="A147" s="114"/>
      <c r="B147" s="89" t="s">
        <v>1670</v>
      </c>
      <c r="C147" s="114" t="s">
        <v>314</v>
      </c>
      <c r="D147" s="114"/>
      <c r="E147" s="114"/>
      <c r="F147" s="114" t="s">
        <v>1538</v>
      </c>
      <c r="G147" s="90"/>
      <c r="I147" s="125"/>
      <c r="J147" s="156"/>
      <c r="K147" s="156"/>
      <c r="L147" s="156"/>
      <c r="M147" s="156"/>
      <c r="N147" s="105"/>
    </row>
    <row r="148" spans="1:14" x14ac:dyDescent="0.25">
      <c r="A148" s="155" t="s">
        <v>1671</v>
      </c>
      <c r="B148" s="141" t="s">
        <v>1672</v>
      </c>
      <c r="C148" s="179" t="s">
        <v>334</v>
      </c>
      <c r="D148" s="60"/>
      <c r="E148" s="60"/>
      <c r="F148" s="182" t="str">
        <f>IF($C$152=0,"",IF(C148="[for completion]","",C148/$C$152))</f>
        <v/>
      </c>
      <c r="G148" s="128"/>
      <c r="I148" s="141"/>
      <c r="K148" s="60"/>
      <c r="L148" s="60"/>
      <c r="M148" s="129"/>
      <c r="N148" s="128"/>
    </row>
    <row r="149" spans="1:14" x14ac:dyDescent="0.25">
      <c r="A149" s="155" t="s">
        <v>1673</v>
      </c>
      <c r="B149" s="141" t="s">
        <v>1674</v>
      </c>
      <c r="C149" s="179" t="s">
        <v>334</v>
      </c>
      <c r="D149" s="60"/>
      <c r="E149" s="60"/>
      <c r="F149" s="182" t="str">
        <f>IF($C$152=0,"",IF(C149="[for completion]","",C149/$C$152))</f>
        <v/>
      </c>
      <c r="G149" s="128"/>
      <c r="I149" s="141"/>
      <c r="K149" s="60"/>
      <c r="L149" s="60"/>
      <c r="M149" s="129"/>
      <c r="N149" s="128"/>
    </row>
    <row r="150" spans="1:14" x14ac:dyDescent="0.25">
      <c r="A150" s="155" t="s">
        <v>1675</v>
      </c>
      <c r="B150" s="141" t="s">
        <v>1676</v>
      </c>
      <c r="C150" s="179" t="s">
        <v>334</v>
      </c>
      <c r="D150" s="60"/>
      <c r="E150" s="60"/>
      <c r="F150" s="182" t="str">
        <f>IF($C$152=0,"",IF(C150="[for completion]","",C150/$C$152))</f>
        <v/>
      </c>
      <c r="G150" s="128"/>
      <c r="I150" s="141"/>
      <c r="K150" s="60"/>
      <c r="L150" s="60"/>
      <c r="M150" s="129"/>
      <c r="N150" s="128"/>
    </row>
    <row r="151" spans="1:14" ht="15" customHeight="1" x14ac:dyDescent="0.25">
      <c r="A151" s="155" t="s">
        <v>1677</v>
      </c>
      <c r="B151" s="141" t="s">
        <v>1678</v>
      </c>
      <c r="C151" s="179" t="s">
        <v>334</v>
      </c>
      <c r="D151" s="60"/>
      <c r="E151" s="60"/>
      <c r="F151" s="182" t="str">
        <f>IF($C$152=0,"",IF(C151="[for completion]","",C151/$C$152))</f>
        <v/>
      </c>
      <c r="G151" s="128"/>
      <c r="I151" s="141"/>
      <c r="K151" s="60"/>
      <c r="L151" s="60"/>
      <c r="M151" s="129"/>
      <c r="N151" s="128"/>
    </row>
    <row r="152" spans="1:14" ht="15" customHeight="1" x14ac:dyDescent="0.25">
      <c r="A152" s="155" t="s">
        <v>1679</v>
      </c>
      <c r="B152" s="127" t="s">
        <v>357</v>
      </c>
      <c r="C152" s="183">
        <f>SUM(C148:C151)</f>
        <v>0</v>
      </c>
      <c r="D152" s="60"/>
      <c r="E152" s="60"/>
      <c r="F152" s="181">
        <f>SUM(F148:F151)</f>
        <v>0</v>
      </c>
      <c r="G152" s="128"/>
      <c r="I152" s="141"/>
      <c r="K152" s="60"/>
      <c r="L152" s="60"/>
      <c r="M152" s="129"/>
      <c r="N152" s="128"/>
    </row>
    <row r="153" spans="1:14" ht="15" customHeight="1" outlineLevel="1" x14ac:dyDescent="0.25">
      <c r="A153" s="155" t="s">
        <v>1680</v>
      </c>
      <c r="B153" s="117" t="s">
        <v>1681</v>
      </c>
      <c r="D153" s="60"/>
      <c r="E153" s="60"/>
      <c r="F153" s="182" t="str">
        <f t="shared" ref="F153:F159" si="2">IF($C$152=0,"",IF(C153="[for completion]","",C153/$C$152))</f>
        <v/>
      </c>
      <c r="G153" s="128"/>
      <c r="I153" s="141"/>
      <c r="K153" s="60"/>
      <c r="L153" s="60"/>
      <c r="M153" s="129"/>
      <c r="N153" s="128"/>
    </row>
    <row r="154" spans="1:14" ht="15" customHeight="1" outlineLevel="1" x14ac:dyDescent="0.25">
      <c r="A154" s="155" t="s">
        <v>1682</v>
      </c>
      <c r="B154" s="117" t="s">
        <v>1683</v>
      </c>
      <c r="D154" s="60"/>
      <c r="E154" s="60"/>
      <c r="F154" s="182" t="str">
        <f t="shared" si="2"/>
        <v/>
      </c>
      <c r="G154" s="128"/>
      <c r="I154" s="141"/>
      <c r="K154" s="60"/>
      <c r="L154" s="60"/>
      <c r="M154" s="129"/>
      <c r="N154" s="128"/>
    </row>
    <row r="155" spans="1:14" ht="15" customHeight="1" outlineLevel="1" x14ac:dyDescent="0.25">
      <c r="A155" s="155" t="s">
        <v>1684</v>
      </c>
      <c r="B155" s="117" t="s">
        <v>1685</v>
      </c>
      <c r="D155" s="60"/>
      <c r="E155" s="60"/>
      <c r="F155" s="182" t="str">
        <f t="shared" si="2"/>
        <v/>
      </c>
      <c r="G155" s="128"/>
      <c r="I155" s="141"/>
      <c r="K155" s="60"/>
      <c r="L155" s="60"/>
      <c r="M155" s="129"/>
      <c r="N155" s="128"/>
    </row>
    <row r="156" spans="1:14" ht="15" customHeight="1" outlineLevel="1" x14ac:dyDescent="0.25">
      <c r="A156" s="155" t="s">
        <v>1686</v>
      </c>
      <c r="B156" s="117" t="s">
        <v>1687</v>
      </c>
      <c r="D156" s="60"/>
      <c r="E156" s="60"/>
      <c r="F156" s="182" t="str">
        <f t="shared" si="2"/>
        <v/>
      </c>
      <c r="G156" s="128"/>
      <c r="I156" s="141"/>
      <c r="K156" s="60"/>
      <c r="L156" s="60"/>
      <c r="M156" s="129"/>
      <c r="N156" s="128"/>
    </row>
    <row r="157" spans="1:14" ht="15" customHeight="1" outlineLevel="1" x14ac:dyDescent="0.25">
      <c r="A157" s="155" t="s">
        <v>1688</v>
      </c>
      <c r="B157" s="117" t="s">
        <v>1689</v>
      </c>
      <c r="D157" s="60"/>
      <c r="E157" s="60"/>
      <c r="F157" s="182" t="str">
        <f t="shared" si="2"/>
        <v/>
      </c>
      <c r="G157" s="128"/>
      <c r="I157" s="141"/>
      <c r="K157" s="60"/>
      <c r="L157" s="60"/>
      <c r="M157" s="129"/>
      <c r="N157" s="128"/>
    </row>
    <row r="158" spans="1:14" ht="15" customHeight="1" outlineLevel="1" x14ac:dyDescent="0.25">
      <c r="A158" s="155" t="s">
        <v>1690</v>
      </c>
      <c r="B158" s="117" t="s">
        <v>1691</v>
      </c>
      <c r="D158" s="60"/>
      <c r="E158" s="60"/>
      <c r="F158" s="182" t="str">
        <f t="shared" si="2"/>
        <v/>
      </c>
      <c r="G158" s="128"/>
      <c r="I158" s="141"/>
      <c r="K158" s="60"/>
      <c r="L158" s="60"/>
      <c r="M158" s="129"/>
      <c r="N158" s="128"/>
    </row>
    <row r="159" spans="1:14" ht="15" customHeight="1" outlineLevel="1" x14ac:dyDescent="0.25">
      <c r="A159" s="155" t="s">
        <v>1692</v>
      </c>
      <c r="B159" s="117" t="s">
        <v>1693</v>
      </c>
      <c r="D159" s="60"/>
      <c r="E159" s="60"/>
      <c r="F159" s="182" t="str">
        <f t="shared" si="2"/>
        <v/>
      </c>
      <c r="G159" s="128"/>
      <c r="I159" s="141"/>
      <c r="K159" s="60"/>
      <c r="L159" s="60"/>
      <c r="M159" s="129"/>
      <c r="N159" s="128"/>
    </row>
    <row r="160" spans="1:14" ht="15" customHeight="1" outlineLevel="1" x14ac:dyDescent="0.25">
      <c r="A160" s="155" t="s">
        <v>1694</v>
      </c>
      <c r="B160" s="117"/>
      <c r="D160" s="60"/>
      <c r="E160" s="60"/>
      <c r="F160" s="129"/>
      <c r="G160" s="128"/>
      <c r="I160" s="141"/>
      <c r="K160" s="60"/>
      <c r="L160" s="60"/>
      <c r="M160" s="129"/>
      <c r="N160" s="128"/>
    </row>
    <row r="161" spans="1:14" ht="15" customHeight="1" outlineLevel="1" x14ac:dyDescent="0.25">
      <c r="A161" s="155" t="s">
        <v>1695</v>
      </c>
      <c r="B161" s="117"/>
      <c r="D161" s="60"/>
      <c r="E161" s="60"/>
      <c r="F161" s="129"/>
      <c r="G161" s="128"/>
      <c r="I161" s="141"/>
      <c r="K161" s="60"/>
      <c r="L161" s="60"/>
      <c r="M161" s="129"/>
      <c r="N161" s="128"/>
    </row>
    <row r="162" spans="1:14" ht="15" customHeight="1" outlineLevel="1" x14ac:dyDescent="0.25">
      <c r="A162" s="155" t="s">
        <v>1696</v>
      </c>
      <c r="B162" s="117"/>
      <c r="D162" s="60"/>
      <c r="E162" s="60"/>
      <c r="F162" s="129"/>
      <c r="G162" s="128"/>
      <c r="I162" s="141"/>
      <c r="K162" s="60"/>
      <c r="L162" s="60"/>
      <c r="M162" s="129"/>
      <c r="N162" s="128"/>
    </row>
    <row r="163" spans="1:14" ht="15" customHeight="1" outlineLevel="1" x14ac:dyDescent="0.25">
      <c r="A163" s="155" t="s">
        <v>1697</v>
      </c>
      <c r="B163" s="117"/>
      <c r="D163" s="60"/>
      <c r="E163" s="60"/>
      <c r="F163" s="129"/>
      <c r="G163" s="128"/>
      <c r="I163" s="141"/>
      <c r="K163" s="60"/>
      <c r="L163" s="60"/>
      <c r="M163" s="129"/>
      <c r="N163" s="128"/>
    </row>
    <row r="164" spans="1:14" ht="15" customHeight="1" outlineLevel="1" x14ac:dyDescent="0.25">
      <c r="A164" s="155" t="s">
        <v>1698</v>
      </c>
      <c r="B164" s="141"/>
      <c r="D164" s="60"/>
      <c r="E164" s="60"/>
      <c r="F164" s="129"/>
      <c r="G164" s="128"/>
      <c r="I164" s="141"/>
      <c r="K164" s="60"/>
      <c r="L164" s="60"/>
      <c r="M164" s="129"/>
      <c r="N164" s="128"/>
    </row>
    <row r="165" spans="1:14" outlineLevel="1" x14ac:dyDescent="0.25">
      <c r="A165" s="155" t="s">
        <v>1699</v>
      </c>
      <c r="B165" s="130"/>
      <c r="C165" s="130"/>
      <c r="D165" s="130"/>
      <c r="E165" s="130"/>
      <c r="F165" s="129"/>
      <c r="G165" s="128"/>
      <c r="I165" s="127"/>
      <c r="J165" s="141"/>
      <c r="K165" s="60"/>
      <c r="L165" s="60"/>
      <c r="M165" s="126"/>
      <c r="N165" s="128"/>
    </row>
    <row r="166" spans="1:14" ht="15" customHeight="1" x14ac:dyDescent="0.25">
      <c r="A166" s="114"/>
      <c r="B166" s="89" t="s">
        <v>1700</v>
      </c>
      <c r="C166" s="114"/>
      <c r="D166" s="114"/>
      <c r="E166" s="114"/>
      <c r="F166" s="90"/>
      <c r="G166" s="90"/>
      <c r="I166" s="125"/>
      <c r="J166" s="156"/>
      <c r="K166" s="156"/>
      <c r="L166" s="156"/>
      <c r="M166" s="105"/>
      <c r="N166" s="105"/>
    </row>
    <row r="167" spans="1:14" x14ac:dyDescent="0.25">
      <c r="A167" s="155" t="s">
        <v>1701</v>
      </c>
      <c r="B167" s="155" t="s">
        <v>1018</v>
      </c>
      <c r="C167" s="181" t="s">
        <v>334</v>
      </c>
      <c r="E167" s="142"/>
      <c r="F167" s="142"/>
      <c r="L167" s="142"/>
      <c r="M167" s="142"/>
    </row>
    <row r="168" spans="1:14" outlineLevel="1" x14ac:dyDescent="0.25">
      <c r="A168" s="155" t="s">
        <v>1702</v>
      </c>
      <c r="E168" s="142"/>
      <c r="F168" s="142"/>
      <c r="L168" s="142"/>
      <c r="M168" s="142"/>
    </row>
    <row r="169" spans="1:14" outlineLevel="1" x14ac:dyDescent="0.25">
      <c r="A169" s="155" t="s">
        <v>1703</v>
      </c>
      <c r="E169" s="142"/>
      <c r="F169" s="142"/>
      <c r="L169" s="142"/>
      <c r="M169" s="142"/>
    </row>
    <row r="170" spans="1:14" outlineLevel="1" x14ac:dyDescent="0.25">
      <c r="A170" s="155" t="s">
        <v>1704</v>
      </c>
      <c r="E170" s="142"/>
      <c r="F170" s="142"/>
      <c r="L170" s="142"/>
      <c r="M170" s="142"/>
    </row>
    <row r="171" spans="1:14" outlineLevel="1" x14ac:dyDescent="0.25">
      <c r="A171" s="155" t="s">
        <v>1705</v>
      </c>
      <c r="E171" s="142"/>
      <c r="F171" s="142"/>
      <c r="L171" s="142"/>
      <c r="M171" s="142"/>
    </row>
    <row r="172" spans="1:14" x14ac:dyDescent="0.25">
      <c r="A172" s="114"/>
      <c r="B172" s="89" t="s">
        <v>1706</v>
      </c>
      <c r="C172" s="114" t="s">
        <v>1538</v>
      </c>
      <c r="D172" s="114"/>
      <c r="E172" s="114"/>
      <c r="F172" s="90"/>
      <c r="G172" s="90"/>
      <c r="I172" s="125"/>
      <c r="J172" s="156"/>
      <c r="K172" s="156"/>
      <c r="L172" s="156"/>
      <c r="M172" s="105"/>
      <c r="N172" s="105"/>
    </row>
    <row r="173" spans="1:14" ht="15" customHeight="1" x14ac:dyDescent="0.25">
      <c r="A173" s="155" t="s">
        <v>1707</v>
      </c>
      <c r="B173" s="155" t="s">
        <v>1708</v>
      </c>
      <c r="C173" s="181" t="s">
        <v>334</v>
      </c>
    </row>
    <row r="174" spans="1:14" outlineLevel="1" x14ac:dyDescent="0.25">
      <c r="A174" s="155" t="s">
        <v>1709</v>
      </c>
    </row>
    <row r="175" spans="1:14" outlineLevel="1" x14ac:dyDescent="0.25">
      <c r="A175" s="155" t="s">
        <v>1710</v>
      </c>
    </row>
    <row r="176" spans="1:14" outlineLevel="1" x14ac:dyDescent="0.25">
      <c r="A176" s="155" t="s">
        <v>1711</v>
      </c>
    </row>
    <row r="177" spans="1:1" outlineLevel="1" x14ac:dyDescent="0.25">
      <c r="A177" s="155" t="s">
        <v>1712</v>
      </c>
    </row>
    <row r="178" spans="1:1" outlineLevel="1" x14ac:dyDescent="0.25">
      <c r="A178" s="155" t="s">
        <v>1713</v>
      </c>
    </row>
    <row r="179" spans="1:1" outlineLevel="1" x14ac:dyDescent="0.25">
      <c r="A179" s="155" t="s">
        <v>1714</v>
      </c>
    </row>
  </sheetData>
  <sheetProtection algorithmName="SHA-512" hashValue="GIxoyMhb3Eq2yeAw40NvGGCx9fEEdt9xsToQFTksISFzIf+1sBLSY+B0kejBpqUU22+TpGpUaekGUpdzYetW2Q==" saltValue="QYzxY+lhnp+GDVwnzXS6iQ==" spinCount="100000" sheet="1" formatColumns="0" formatRows="0" insertHyperlinks="0" sort="0" autoFilter="0" pivotTables="0"/>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sqref="A1:B1"/>
    </sheetView>
  </sheetViews>
  <sheetFormatPr baseColWidth="10" defaultColWidth="8.85546875" defaultRowHeight="15" outlineLevelRow="1" x14ac:dyDescent="0.25"/>
  <cols>
    <col min="1" max="1" width="10.7109375" style="155" customWidth="1"/>
    <col min="2" max="2" width="60.7109375" style="155" customWidth="1"/>
    <col min="3" max="4" width="40.7109375" style="155" customWidth="1"/>
    <col min="5" max="5" width="6.7109375" style="155" customWidth="1"/>
    <col min="6" max="6" width="40.7109375" style="155" customWidth="1"/>
    <col min="7" max="7" width="40.7109375" style="142" customWidth="1"/>
    <col min="8" max="8" width="8.85546875" style="130" customWidth="1"/>
    <col min="9" max="16384" width="8.85546875" style="130"/>
  </cols>
  <sheetData>
    <row r="1" spans="1:7" ht="31.5" customHeight="1" x14ac:dyDescent="0.25">
      <c r="A1" s="104" t="s">
        <v>1715</v>
      </c>
      <c r="B1" s="104"/>
      <c r="C1" s="142"/>
      <c r="D1" s="142"/>
      <c r="E1" s="142"/>
      <c r="F1" s="170" t="s">
        <v>265</v>
      </c>
    </row>
    <row r="2" spans="1:7" ht="15.75" customHeight="1" thickBot="1" x14ac:dyDescent="0.3">
      <c r="A2" s="142"/>
      <c r="B2" s="142"/>
      <c r="C2" s="142"/>
      <c r="D2" s="142"/>
      <c r="E2" s="142"/>
      <c r="F2" s="142"/>
    </row>
    <row r="3" spans="1:7" ht="19.5" customHeight="1" thickBot="1" x14ac:dyDescent="0.3">
      <c r="A3" s="107"/>
      <c r="B3" s="108" t="s">
        <v>266</v>
      </c>
      <c r="C3" s="109" t="s">
        <v>777</v>
      </c>
      <c r="D3" s="107"/>
      <c r="E3" s="107"/>
      <c r="F3" s="107"/>
      <c r="G3" s="107"/>
    </row>
    <row r="4" spans="1:7" ht="15.75" customHeight="1" thickBot="1" x14ac:dyDescent="0.3"/>
    <row r="5" spans="1:7" ht="19.5" customHeight="1" thickBot="1" x14ac:dyDescent="0.3">
      <c r="A5" s="112"/>
      <c r="B5" s="61" t="s">
        <v>1716</v>
      </c>
      <c r="C5" s="112"/>
      <c r="E5" s="101"/>
      <c r="F5" s="101"/>
    </row>
    <row r="6" spans="1:7" ht="15.75" customHeight="1" thickBot="1" x14ac:dyDescent="0.3">
      <c r="B6" s="62" t="s">
        <v>1717</v>
      </c>
    </row>
    <row r="7" spans="1:7" x14ac:dyDescent="0.25">
      <c r="B7" s="174"/>
    </row>
    <row r="8" spans="1:7" ht="37.5" customHeight="1" x14ac:dyDescent="0.25">
      <c r="A8" s="175" t="s">
        <v>276</v>
      </c>
      <c r="B8" s="175" t="s">
        <v>1717</v>
      </c>
      <c r="C8" s="87"/>
      <c r="D8" s="87"/>
      <c r="E8" s="87"/>
      <c r="F8" s="87"/>
      <c r="G8" s="88"/>
    </row>
    <row r="9" spans="1:7" ht="15" customHeight="1" x14ac:dyDescent="0.25">
      <c r="A9" s="114"/>
      <c r="B9" s="89" t="s">
        <v>1526</v>
      </c>
      <c r="C9" s="114" t="s">
        <v>1718</v>
      </c>
      <c r="D9" s="114"/>
      <c r="E9" s="91"/>
      <c r="F9" s="114"/>
      <c r="G9" s="90"/>
    </row>
    <row r="10" spans="1:7" x14ac:dyDescent="0.25">
      <c r="A10" s="155" t="s">
        <v>1719</v>
      </c>
      <c r="B10" s="155" t="s">
        <v>1720</v>
      </c>
      <c r="C10" s="152" t="s">
        <v>334</v>
      </c>
    </row>
    <row r="11" spans="1:7" outlineLevel="1" x14ac:dyDescent="0.25">
      <c r="A11" s="155" t="s">
        <v>1721</v>
      </c>
      <c r="B11" s="115" t="s">
        <v>810</v>
      </c>
      <c r="C11" s="152"/>
    </row>
    <row r="12" spans="1:7" outlineLevel="1" x14ac:dyDescent="0.25">
      <c r="A12" s="155" t="s">
        <v>1722</v>
      </c>
      <c r="B12" s="115" t="s">
        <v>812</v>
      </c>
      <c r="C12" s="152"/>
    </row>
    <row r="13" spans="1:7" outlineLevel="1" x14ac:dyDescent="0.25">
      <c r="A13" s="155" t="s">
        <v>1723</v>
      </c>
      <c r="B13" s="115"/>
    </row>
    <row r="14" spans="1:7" outlineLevel="1" x14ac:dyDescent="0.25">
      <c r="A14" s="155" t="s">
        <v>1724</v>
      </c>
      <c r="B14" s="115"/>
    </row>
    <row r="15" spans="1:7" outlineLevel="1" x14ac:dyDescent="0.25">
      <c r="A15" s="155" t="s">
        <v>1725</v>
      </c>
      <c r="B15" s="115"/>
    </row>
    <row r="16" spans="1:7" outlineLevel="1" x14ac:dyDescent="0.25">
      <c r="A16" s="155" t="s">
        <v>1726</v>
      </c>
      <c r="B16" s="115"/>
    </row>
    <row r="17" spans="1:7" ht="15" customHeight="1" x14ac:dyDescent="0.25">
      <c r="A17" s="114"/>
      <c r="B17" s="89" t="s">
        <v>1727</v>
      </c>
      <c r="C17" s="114" t="s">
        <v>1728</v>
      </c>
      <c r="D17" s="114"/>
      <c r="E17" s="91"/>
      <c r="F17" s="90"/>
      <c r="G17" s="90"/>
    </row>
    <row r="18" spans="1:7" x14ac:dyDescent="0.25">
      <c r="A18" s="155" t="s">
        <v>1729</v>
      </c>
      <c r="B18" s="155" t="s">
        <v>821</v>
      </c>
      <c r="C18" s="181" t="s">
        <v>334</v>
      </c>
    </row>
    <row r="19" spans="1:7" outlineLevel="1" x14ac:dyDescent="0.25">
      <c r="A19" s="155" t="s">
        <v>1730</v>
      </c>
      <c r="C19" s="181"/>
    </row>
    <row r="20" spans="1:7" outlineLevel="1" x14ac:dyDescent="0.25">
      <c r="A20" s="155" t="s">
        <v>1731</v>
      </c>
      <c r="C20" s="181"/>
    </row>
    <row r="21" spans="1:7" outlineLevel="1" x14ac:dyDescent="0.25">
      <c r="A21" s="155" t="s">
        <v>1732</v>
      </c>
      <c r="C21" s="181"/>
    </row>
    <row r="22" spans="1:7" outlineLevel="1" x14ac:dyDescent="0.25">
      <c r="A22" s="155" t="s">
        <v>1733</v>
      </c>
      <c r="C22" s="181"/>
    </row>
    <row r="23" spans="1:7" outlineLevel="1" x14ac:dyDescent="0.25">
      <c r="A23" s="155" t="s">
        <v>1734</v>
      </c>
      <c r="C23" s="181"/>
    </row>
    <row r="24" spans="1:7" outlineLevel="1" x14ac:dyDescent="0.25">
      <c r="A24" s="155" t="s">
        <v>1735</v>
      </c>
      <c r="C24" s="181"/>
    </row>
    <row r="25" spans="1:7" ht="15" customHeight="1" x14ac:dyDescent="0.25">
      <c r="A25" s="114"/>
      <c r="B25" s="89" t="s">
        <v>1736</v>
      </c>
      <c r="C25" s="114" t="s">
        <v>1728</v>
      </c>
      <c r="D25" s="114"/>
      <c r="E25" s="91"/>
      <c r="F25" s="90"/>
      <c r="G25" s="90"/>
    </row>
    <row r="26" spans="1:7" x14ac:dyDescent="0.25">
      <c r="A26" s="155" t="s">
        <v>1737</v>
      </c>
      <c r="B26" s="119" t="s">
        <v>830</v>
      </c>
      <c r="C26" s="181">
        <f>SUM(C27:C53)</f>
        <v>0</v>
      </c>
      <c r="D26" s="119"/>
      <c r="F26" s="119"/>
      <c r="G26" s="155"/>
    </row>
    <row r="27" spans="1:7" x14ac:dyDescent="0.25">
      <c r="A27" s="155" t="s">
        <v>1738</v>
      </c>
      <c r="B27" s="155" t="s">
        <v>832</v>
      </c>
      <c r="C27" s="181" t="s">
        <v>334</v>
      </c>
      <c r="D27" s="119"/>
      <c r="F27" s="119"/>
      <c r="G27" s="155"/>
    </row>
    <row r="28" spans="1:7" x14ac:dyDescent="0.25">
      <c r="A28" s="155" t="s">
        <v>1739</v>
      </c>
      <c r="B28" s="155" t="s">
        <v>834</v>
      </c>
      <c r="C28" s="181" t="s">
        <v>334</v>
      </c>
      <c r="D28" s="119"/>
      <c r="F28" s="119"/>
      <c r="G28" s="155"/>
    </row>
    <row r="29" spans="1:7" x14ac:dyDescent="0.25">
      <c r="A29" s="155" t="s">
        <v>1740</v>
      </c>
      <c r="B29" s="155" t="s">
        <v>836</v>
      </c>
      <c r="C29" s="181" t="s">
        <v>334</v>
      </c>
      <c r="D29" s="119"/>
      <c r="F29" s="119"/>
      <c r="G29" s="155"/>
    </row>
    <row r="30" spans="1:7" x14ac:dyDescent="0.25">
      <c r="A30" s="155" t="s">
        <v>1741</v>
      </c>
      <c r="B30" s="155" t="s">
        <v>838</v>
      </c>
      <c r="C30" s="181" t="s">
        <v>334</v>
      </c>
      <c r="D30" s="119"/>
      <c r="F30" s="119"/>
      <c r="G30" s="155"/>
    </row>
    <row r="31" spans="1:7" x14ac:dyDescent="0.25">
      <c r="A31" s="155" t="s">
        <v>1742</v>
      </c>
      <c r="B31" s="155" t="s">
        <v>840</v>
      </c>
      <c r="C31" s="181" t="s">
        <v>334</v>
      </c>
      <c r="D31" s="119"/>
      <c r="F31" s="119"/>
      <c r="G31" s="155"/>
    </row>
    <row r="32" spans="1:7" x14ac:dyDescent="0.25">
      <c r="A32" s="155" t="s">
        <v>1743</v>
      </c>
      <c r="B32" s="155" t="s">
        <v>842</v>
      </c>
      <c r="C32" s="181" t="s">
        <v>334</v>
      </c>
      <c r="D32" s="119"/>
      <c r="F32" s="119"/>
      <c r="G32" s="155"/>
    </row>
    <row r="33" spans="1:7" x14ac:dyDescent="0.25">
      <c r="A33" s="155" t="s">
        <v>1744</v>
      </c>
      <c r="B33" s="155" t="s">
        <v>844</v>
      </c>
      <c r="C33" s="181" t="s">
        <v>334</v>
      </c>
      <c r="D33" s="119"/>
      <c r="F33" s="119"/>
      <c r="G33" s="155"/>
    </row>
    <row r="34" spans="1:7" x14ac:dyDescent="0.25">
      <c r="A34" s="155" t="s">
        <v>1745</v>
      </c>
      <c r="B34" s="155" t="s">
        <v>846</v>
      </c>
      <c r="C34" s="181" t="s">
        <v>334</v>
      </c>
      <c r="D34" s="119"/>
      <c r="F34" s="119"/>
      <c r="G34" s="155"/>
    </row>
    <row r="35" spans="1:7" x14ac:dyDescent="0.25">
      <c r="A35" s="155" t="s">
        <v>1746</v>
      </c>
      <c r="B35" s="155" t="s">
        <v>848</v>
      </c>
      <c r="C35" s="181" t="s">
        <v>334</v>
      </c>
      <c r="D35" s="119"/>
      <c r="F35" s="119"/>
      <c r="G35" s="155"/>
    </row>
    <row r="36" spans="1:7" x14ac:dyDescent="0.25">
      <c r="A36" s="155" t="s">
        <v>1747</v>
      </c>
      <c r="B36" s="155" t="s">
        <v>850</v>
      </c>
      <c r="C36" s="181" t="s">
        <v>334</v>
      </c>
      <c r="D36" s="119"/>
      <c r="F36" s="119"/>
      <c r="G36" s="155"/>
    </row>
    <row r="37" spans="1:7" x14ac:dyDescent="0.25">
      <c r="A37" s="155" t="s">
        <v>1748</v>
      </c>
      <c r="B37" s="155" t="s">
        <v>852</v>
      </c>
      <c r="C37" s="181" t="s">
        <v>334</v>
      </c>
      <c r="D37" s="119"/>
      <c r="F37" s="119"/>
      <c r="G37" s="155"/>
    </row>
    <row r="38" spans="1:7" x14ac:dyDescent="0.25">
      <c r="A38" s="155" t="s">
        <v>1749</v>
      </c>
      <c r="B38" s="155" t="s">
        <v>854</v>
      </c>
      <c r="C38" s="181" t="s">
        <v>334</v>
      </c>
      <c r="D38" s="119"/>
      <c r="F38" s="119"/>
      <c r="G38" s="155"/>
    </row>
    <row r="39" spans="1:7" x14ac:dyDescent="0.25">
      <c r="A39" s="155" t="s">
        <v>1750</v>
      </c>
      <c r="B39" s="155" t="s">
        <v>856</v>
      </c>
      <c r="C39" s="181" t="s">
        <v>334</v>
      </c>
      <c r="D39" s="119"/>
      <c r="F39" s="119"/>
      <c r="G39" s="155"/>
    </row>
    <row r="40" spans="1:7" x14ac:dyDescent="0.25">
      <c r="A40" s="155" t="s">
        <v>1751</v>
      </c>
      <c r="B40" s="155" t="s">
        <v>858</v>
      </c>
      <c r="C40" s="181" t="s">
        <v>334</v>
      </c>
      <c r="D40" s="119"/>
      <c r="F40" s="119"/>
      <c r="G40" s="155"/>
    </row>
    <row r="41" spans="1:7" x14ac:dyDescent="0.25">
      <c r="A41" s="155" t="s">
        <v>1752</v>
      </c>
      <c r="B41" s="155" t="s">
        <v>860</v>
      </c>
      <c r="C41" s="181" t="s">
        <v>334</v>
      </c>
      <c r="D41" s="119"/>
      <c r="F41" s="119"/>
      <c r="G41" s="155"/>
    </row>
    <row r="42" spans="1:7" x14ac:dyDescent="0.25">
      <c r="A42" s="155" t="s">
        <v>1753</v>
      </c>
      <c r="B42" s="155" t="s">
        <v>862</v>
      </c>
      <c r="C42" s="181" t="s">
        <v>334</v>
      </c>
      <c r="D42" s="119"/>
      <c r="F42" s="119"/>
      <c r="G42" s="155"/>
    </row>
    <row r="43" spans="1:7" x14ac:dyDescent="0.25">
      <c r="A43" s="155" t="s">
        <v>1754</v>
      </c>
      <c r="B43" s="155" t="s">
        <v>864</v>
      </c>
      <c r="C43" s="181" t="s">
        <v>334</v>
      </c>
      <c r="D43" s="119"/>
      <c r="F43" s="119"/>
      <c r="G43" s="155"/>
    </row>
    <row r="44" spans="1:7" x14ac:dyDescent="0.25">
      <c r="A44" s="155" t="s">
        <v>1755</v>
      </c>
      <c r="B44" s="155" t="s">
        <v>866</v>
      </c>
      <c r="C44" s="181" t="s">
        <v>334</v>
      </c>
      <c r="D44" s="119"/>
      <c r="F44" s="119"/>
      <c r="G44" s="155"/>
    </row>
    <row r="45" spans="1:7" x14ac:dyDescent="0.25">
      <c r="A45" s="155" t="s">
        <v>1756</v>
      </c>
      <c r="B45" s="155" t="s">
        <v>868</v>
      </c>
      <c r="C45" s="181" t="s">
        <v>334</v>
      </c>
      <c r="D45" s="119"/>
      <c r="F45" s="119"/>
      <c r="G45" s="155"/>
    </row>
    <row r="46" spans="1:7" x14ac:dyDescent="0.25">
      <c r="A46" s="155" t="s">
        <v>1757</v>
      </c>
      <c r="B46" s="155" t="s">
        <v>870</v>
      </c>
      <c r="C46" s="181" t="s">
        <v>334</v>
      </c>
      <c r="D46" s="119"/>
      <c r="F46" s="119"/>
      <c r="G46" s="155"/>
    </row>
    <row r="47" spans="1:7" x14ac:dyDescent="0.25">
      <c r="A47" s="155" t="s">
        <v>1758</v>
      </c>
      <c r="B47" s="155" t="s">
        <v>872</v>
      </c>
      <c r="C47" s="181" t="s">
        <v>334</v>
      </c>
      <c r="D47" s="119"/>
      <c r="F47" s="119"/>
      <c r="G47" s="155"/>
    </row>
    <row r="48" spans="1:7" x14ac:dyDescent="0.25">
      <c r="A48" s="155" t="s">
        <v>1759</v>
      </c>
      <c r="B48" s="155" t="s">
        <v>874</v>
      </c>
      <c r="C48" s="181" t="s">
        <v>334</v>
      </c>
      <c r="D48" s="119"/>
      <c r="F48" s="119"/>
      <c r="G48" s="155"/>
    </row>
    <row r="49" spans="1:7" x14ac:dyDescent="0.25">
      <c r="A49" s="155" t="s">
        <v>1760</v>
      </c>
      <c r="B49" s="155" t="s">
        <v>876</v>
      </c>
      <c r="C49" s="181" t="s">
        <v>334</v>
      </c>
      <c r="D49" s="119"/>
      <c r="F49" s="119"/>
      <c r="G49" s="155"/>
    </row>
    <row r="50" spans="1:7" x14ac:dyDescent="0.25">
      <c r="A50" s="155" t="s">
        <v>1761</v>
      </c>
      <c r="B50" s="155" t="s">
        <v>878</v>
      </c>
      <c r="C50" s="181" t="s">
        <v>334</v>
      </c>
      <c r="D50" s="119"/>
      <c r="F50" s="119"/>
      <c r="G50" s="155"/>
    </row>
    <row r="51" spans="1:7" x14ac:dyDescent="0.25">
      <c r="A51" s="155" t="s">
        <v>1762</v>
      </c>
      <c r="B51" s="155" t="s">
        <v>880</v>
      </c>
      <c r="C51" s="181" t="s">
        <v>334</v>
      </c>
      <c r="D51" s="119"/>
      <c r="F51" s="119"/>
      <c r="G51" s="155"/>
    </row>
    <row r="52" spans="1:7" x14ac:dyDescent="0.25">
      <c r="A52" s="155" t="s">
        <v>1763</v>
      </c>
      <c r="B52" s="155" t="s">
        <v>882</v>
      </c>
      <c r="C52" s="181" t="s">
        <v>334</v>
      </c>
      <c r="D52" s="119"/>
      <c r="F52" s="119"/>
      <c r="G52" s="155"/>
    </row>
    <row r="53" spans="1:7" x14ac:dyDescent="0.25">
      <c r="A53" s="155" t="s">
        <v>1764</v>
      </c>
      <c r="B53" s="155" t="s">
        <v>884</v>
      </c>
      <c r="C53" s="181" t="s">
        <v>334</v>
      </c>
      <c r="D53" s="119"/>
      <c r="F53" s="119"/>
      <c r="G53" s="155"/>
    </row>
    <row r="54" spans="1:7" x14ac:dyDescent="0.25">
      <c r="A54" s="155" t="s">
        <v>1765</v>
      </c>
      <c r="B54" s="119" t="s">
        <v>555</v>
      </c>
      <c r="C54" s="195">
        <f>SUM(C55:C57)</f>
        <v>0</v>
      </c>
      <c r="D54" s="119"/>
      <c r="F54" s="119"/>
      <c r="G54" s="155"/>
    </row>
    <row r="55" spans="1:7" x14ac:dyDescent="0.25">
      <c r="A55" s="155" t="s">
        <v>1766</v>
      </c>
      <c r="B55" s="155" t="s">
        <v>887</v>
      </c>
      <c r="C55" s="181" t="s">
        <v>334</v>
      </c>
      <c r="D55" s="119"/>
      <c r="F55" s="119"/>
      <c r="G55" s="155"/>
    </row>
    <row r="56" spans="1:7" x14ac:dyDescent="0.25">
      <c r="A56" s="155" t="s">
        <v>1767</v>
      </c>
      <c r="B56" s="155" t="s">
        <v>889</v>
      </c>
      <c r="C56" s="181" t="s">
        <v>334</v>
      </c>
      <c r="D56" s="119"/>
      <c r="F56" s="119"/>
      <c r="G56" s="155"/>
    </row>
    <row r="57" spans="1:7" x14ac:dyDescent="0.25">
      <c r="A57" s="155" t="s">
        <v>1768</v>
      </c>
      <c r="B57" s="155" t="s">
        <v>163</v>
      </c>
      <c r="C57" s="181" t="s">
        <v>334</v>
      </c>
      <c r="D57" s="119"/>
      <c r="F57" s="119"/>
      <c r="G57" s="155"/>
    </row>
    <row r="58" spans="1:7" x14ac:dyDescent="0.25">
      <c r="A58" s="155" t="s">
        <v>1769</v>
      </c>
      <c r="B58" s="119" t="s">
        <v>355</v>
      </c>
      <c r="C58" s="195">
        <f>SUM(C59:C69)</f>
        <v>0</v>
      </c>
      <c r="D58" s="119"/>
      <c r="F58" s="119"/>
      <c r="G58" s="155"/>
    </row>
    <row r="59" spans="1:7" x14ac:dyDescent="0.25">
      <c r="A59" s="155" t="s">
        <v>1770</v>
      </c>
      <c r="B59" s="141" t="s">
        <v>557</v>
      </c>
      <c r="C59" s="181" t="s">
        <v>334</v>
      </c>
      <c r="D59" s="119"/>
      <c r="F59" s="119"/>
      <c r="G59" s="155"/>
    </row>
    <row r="60" spans="1:7" x14ac:dyDescent="0.25">
      <c r="A60" s="155" t="s">
        <v>1771</v>
      </c>
      <c r="B60" s="155" t="s">
        <v>895</v>
      </c>
      <c r="C60" s="181" t="s">
        <v>334</v>
      </c>
      <c r="D60" s="119"/>
      <c r="F60" s="119"/>
      <c r="G60" s="155"/>
    </row>
    <row r="61" spans="1:7" x14ac:dyDescent="0.25">
      <c r="A61" s="155" t="s">
        <v>1772</v>
      </c>
      <c r="B61" s="141" t="s">
        <v>559</v>
      </c>
      <c r="C61" s="181" t="s">
        <v>334</v>
      </c>
      <c r="D61" s="119"/>
      <c r="F61" s="119"/>
      <c r="G61" s="155"/>
    </row>
    <row r="62" spans="1:7" x14ac:dyDescent="0.25">
      <c r="A62" s="155" t="s">
        <v>1773</v>
      </c>
      <c r="B62" s="141" t="s">
        <v>561</v>
      </c>
      <c r="C62" s="181" t="s">
        <v>334</v>
      </c>
      <c r="D62" s="119"/>
      <c r="F62" s="119"/>
      <c r="G62" s="155"/>
    </row>
    <row r="63" spans="1:7" x14ac:dyDescent="0.25">
      <c r="A63" s="155" t="s">
        <v>1774</v>
      </c>
      <c r="B63" s="141" t="s">
        <v>563</v>
      </c>
      <c r="C63" s="181" t="s">
        <v>334</v>
      </c>
      <c r="D63" s="119"/>
      <c r="F63" s="119"/>
      <c r="G63" s="155"/>
    </row>
    <row r="64" spans="1:7" x14ac:dyDescent="0.25">
      <c r="A64" s="155" t="s">
        <v>1775</v>
      </c>
      <c r="B64" s="141" t="s">
        <v>565</v>
      </c>
      <c r="C64" s="181" t="s">
        <v>334</v>
      </c>
      <c r="D64" s="119"/>
      <c r="F64" s="119"/>
      <c r="G64" s="155"/>
    </row>
    <row r="65" spans="1:7" x14ac:dyDescent="0.25">
      <c r="A65" s="155" t="s">
        <v>1776</v>
      </c>
      <c r="B65" s="141" t="s">
        <v>567</v>
      </c>
      <c r="C65" s="181" t="s">
        <v>334</v>
      </c>
      <c r="D65" s="119"/>
      <c r="F65" s="119"/>
      <c r="G65" s="155"/>
    </row>
    <row r="66" spans="1:7" x14ac:dyDescent="0.25">
      <c r="A66" s="155" t="s">
        <v>1777</v>
      </c>
      <c r="B66" s="141" t="s">
        <v>569</v>
      </c>
      <c r="C66" s="181" t="s">
        <v>334</v>
      </c>
      <c r="D66" s="119"/>
      <c r="F66" s="119"/>
      <c r="G66" s="155"/>
    </row>
    <row r="67" spans="1:7" x14ac:dyDescent="0.25">
      <c r="A67" s="155" t="s">
        <v>1778</v>
      </c>
      <c r="B67" s="141" t="s">
        <v>571</v>
      </c>
      <c r="C67" s="181" t="s">
        <v>334</v>
      </c>
      <c r="D67" s="119"/>
      <c r="F67" s="119"/>
      <c r="G67" s="155"/>
    </row>
    <row r="68" spans="1:7" x14ac:dyDescent="0.25">
      <c r="A68" s="155" t="s">
        <v>1779</v>
      </c>
      <c r="B68" s="141" t="s">
        <v>573</v>
      </c>
      <c r="C68" s="181" t="s">
        <v>334</v>
      </c>
      <c r="D68" s="119"/>
      <c r="F68" s="119"/>
      <c r="G68" s="155"/>
    </row>
    <row r="69" spans="1:7" x14ac:dyDescent="0.25">
      <c r="A69" s="155" t="s">
        <v>1780</v>
      </c>
      <c r="B69" s="141" t="s">
        <v>355</v>
      </c>
      <c r="C69" s="181" t="s">
        <v>334</v>
      </c>
      <c r="D69" s="119"/>
      <c r="F69" s="119"/>
      <c r="G69" s="155"/>
    </row>
    <row r="70" spans="1:7" outlineLevel="1" x14ac:dyDescent="0.25">
      <c r="A70" s="155" t="s">
        <v>1781</v>
      </c>
      <c r="B70" s="117" t="s">
        <v>359</v>
      </c>
      <c r="C70" s="181"/>
      <c r="G70" s="155"/>
    </row>
    <row r="71" spans="1:7" outlineLevel="1" x14ac:dyDescent="0.25">
      <c r="A71" s="155" t="s">
        <v>1782</v>
      </c>
      <c r="B71" s="117" t="s">
        <v>359</v>
      </c>
      <c r="C71" s="181"/>
      <c r="G71" s="155"/>
    </row>
    <row r="72" spans="1:7" outlineLevel="1" x14ac:dyDescent="0.25">
      <c r="A72" s="155" t="s">
        <v>1783</v>
      </c>
      <c r="B72" s="117" t="s">
        <v>359</v>
      </c>
      <c r="C72" s="181"/>
      <c r="G72" s="155"/>
    </row>
    <row r="73" spans="1:7" outlineLevel="1" x14ac:dyDescent="0.25">
      <c r="A73" s="155" t="s">
        <v>1784</v>
      </c>
      <c r="B73" s="117" t="s">
        <v>359</v>
      </c>
      <c r="C73" s="181"/>
      <c r="G73" s="155"/>
    </row>
    <row r="74" spans="1:7" outlineLevel="1" x14ac:dyDescent="0.25">
      <c r="A74" s="155" t="s">
        <v>1785</v>
      </c>
      <c r="B74" s="117" t="s">
        <v>359</v>
      </c>
      <c r="C74" s="181"/>
      <c r="G74" s="155"/>
    </row>
    <row r="75" spans="1:7" outlineLevel="1" x14ac:dyDescent="0.25">
      <c r="A75" s="155" t="s">
        <v>1786</v>
      </c>
      <c r="B75" s="117" t="s">
        <v>359</v>
      </c>
      <c r="C75" s="181"/>
      <c r="G75" s="155"/>
    </row>
    <row r="76" spans="1:7" outlineLevel="1" x14ac:dyDescent="0.25">
      <c r="A76" s="155" t="s">
        <v>1787</v>
      </c>
      <c r="B76" s="117" t="s">
        <v>359</v>
      </c>
      <c r="C76" s="181"/>
      <c r="G76" s="155"/>
    </row>
    <row r="77" spans="1:7" outlineLevel="1" x14ac:dyDescent="0.25">
      <c r="A77" s="155" t="s">
        <v>1788</v>
      </c>
      <c r="B77" s="117" t="s">
        <v>359</v>
      </c>
      <c r="C77" s="181"/>
      <c r="G77" s="155"/>
    </row>
    <row r="78" spans="1:7" outlineLevel="1" x14ac:dyDescent="0.25">
      <c r="A78" s="155" t="s">
        <v>1789</v>
      </c>
      <c r="B78" s="117" t="s">
        <v>359</v>
      </c>
      <c r="C78" s="181"/>
      <c r="G78" s="155"/>
    </row>
    <row r="79" spans="1:7" outlineLevel="1" x14ac:dyDescent="0.25">
      <c r="A79" s="155" t="s">
        <v>1790</v>
      </c>
      <c r="B79" s="117" t="s">
        <v>359</v>
      </c>
      <c r="C79" s="181"/>
      <c r="G79" s="155"/>
    </row>
    <row r="80" spans="1:7" ht="15" customHeight="1" x14ac:dyDescent="0.25">
      <c r="A80" s="114"/>
      <c r="B80" s="89" t="s">
        <v>1791</v>
      </c>
      <c r="C80" s="114" t="s">
        <v>1728</v>
      </c>
      <c r="D80" s="114"/>
      <c r="E80" s="91"/>
      <c r="F80" s="90"/>
      <c r="G80" s="90"/>
    </row>
    <row r="81" spans="1:7" x14ac:dyDescent="0.25">
      <c r="A81" s="155" t="s">
        <v>1792</v>
      </c>
      <c r="B81" s="155" t="s">
        <v>979</v>
      </c>
      <c r="C81" s="181" t="s">
        <v>334</v>
      </c>
      <c r="E81" s="142"/>
    </row>
    <row r="82" spans="1:7" x14ac:dyDescent="0.25">
      <c r="A82" s="155" t="s">
        <v>1793</v>
      </c>
      <c r="B82" s="155" t="s">
        <v>981</v>
      </c>
      <c r="C82" s="181" t="s">
        <v>334</v>
      </c>
      <c r="E82" s="142"/>
    </row>
    <row r="83" spans="1:7" x14ac:dyDescent="0.25">
      <c r="A83" s="155" t="s">
        <v>1794</v>
      </c>
      <c r="B83" s="155" t="s">
        <v>355</v>
      </c>
      <c r="C83" s="181" t="s">
        <v>334</v>
      </c>
      <c r="E83" s="142"/>
    </row>
    <row r="84" spans="1:7" outlineLevel="1" x14ac:dyDescent="0.25">
      <c r="A84" s="155" t="s">
        <v>1795</v>
      </c>
      <c r="C84" s="181"/>
      <c r="E84" s="142"/>
    </row>
    <row r="85" spans="1:7" outlineLevel="1" x14ac:dyDescent="0.25">
      <c r="A85" s="155" t="s">
        <v>1796</v>
      </c>
      <c r="C85" s="181"/>
      <c r="E85" s="142"/>
    </row>
    <row r="86" spans="1:7" outlineLevel="1" x14ac:dyDescent="0.25">
      <c r="A86" s="155" t="s">
        <v>1797</v>
      </c>
      <c r="C86" s="181"/>
      <c r="E86" s="142"/>
    </row>
    <row r="87" spans="1:7" outlineLevel="1" x14ac:dyDescent="0.25">
      <c r="A87" s="155" t="s">
        <v>1798</v>
      </c>
      <c r="C87" s="181"/>
      <c r="E87" s="142"/>
    </row>
    <row r="88" spans="1:7" outlineLevel="1" x14ac:dyDescent="0.25">
      <c r="A88" s="155" t="s">
        <v>1799</v>
      </c>
      <c r="C88" s="181"/>
      <c r="E88" s="142"/>
    </row>
    <row r="89" spans="1:7" outlineLevel="1" x14ac:dyDescent="0.25">
      <c r="A89" s="155" t="s">
        <v>1800</v>
      </c>
      <c r="C89" s="181"/>
      <c r="E89" s="142"/>
    </row>
    <row r="90" spans="1:7" ht="15" customHeight="1" x14ac:dyDescent="0.25">
      <c r="A90" s="114"/>
      <c r="B90" s="89" t="s">
        <v>1801</v>
      </c>
      <c r="C90" s="114" t="s">
        <v>1728</v>
      </c>
      <c r="D90" s="114"/>
      <c r="E90" s="91"/>
      <c r="F90" s="90"/>
      <c r="G90" s="90"/>
    </row>
    <row r="91" spans="1:7" x14ac:dyDescent="0.25">
      <c r="A91" s="155" t="s">
        <v>1802</v>
      </c>
      <c r="B91" s="155" t="s">
        <v>991</v>
      </c>
      <c r="C91" s="181" t="s">
        <v>334</v>
      </c>
      <c r="E91" s="142"/>
    </row>
    <row r="92" spans="1:7" x14ac:dyDescent="0.25">
      <c r="A92" s="155" t="s">
        <v>1803</v>
      </c>
      <c r="B92" s="155" t="s">
        <v>993</v>
      </c>
      <c r="C92" s="181" t="s">
        <v>334</v>
      </c>
      <c r="E92" s="142"/>
    </row>
    <row r="93" spans="1:7" x14ac:dyDescent="0.25">
      <c r="A93" s="155" t="s">
        <v>1804</v>
      </c>
      <c r="B93" s="155" t="s">
        <v>355</v>
      </c>
      <c r="C93" s="181" t="s">
        <v>334</v>
      </c>
      <c r="E93" s="142"/>
    </row>
    <row r="94" spans="1:7" outlineLevel="1" x14ac:dyDescent="0.25">
      <c r="A94" s="155" t="s">
        <v>1805</v>
      </c>
      <c r="C94" s="181"/>
      <c r="E94" s="142"/>
    </row>
    <row r="95" spans="1:7" outlineLevel="1" x14ac:dyDescent="0.25">
      <c r="A95" s="155" t="s">
        <v>1806</v>
      </c>
      <c r="C95" s="181"/>
      <c r="E95" s="142"/>
    </row>
    <row r="96" spans="1:7" outlineLevel="1" x14ac:dyDescent="0.25">
      <c r="A96" s="155" t="s">
        <v>1807</v>
      </c>
      <c r="C96" s="181"/>
      <c r="E96" s="142"/>
    </row>
    <row r="97" spans="1:7" outlineLevel="1" x14ac:dyDescent="0.25">
      <c r="A97" s="155" t="s">
        <v>1808</v>
      </c>
      <c r="C97" s="181"/>
      <c r="E97" s="142"/>
    </row>
    <row r="98" spans="1:7" outlineLevel="1" x14ac:dyDescent="0.25">
      <c r="A98" s="155" t="s">
        <v>1809</v>
      </c>
      <c r="C98" s="181"/>
      <c r="E98" s="142"/>
    </row>
    <row r="99" spans="1:7" outlineLevel="1" x14ac:dyDescent="0.25">
      <c r="A99" s="155" t="s">
        <v>1810</v>
      </c>
      <c r="C99" s="181"/>
      <c r="E99" s="142"/>
    </row>
    <row r="100" spans="1:7" ht="15" customHeight="1" x14ac:dyDescent="0.25">
      <c r="A100" s="114"/>
      <c r="B100" s="89" t="s">
        <v>1811</v>
      </c>
      <c r="C100" s="114" t="s">
        <v>1728</v>
      </c>
      <c r="D100" s="114"/>
      <c r="E100" s="91"/>
      <c r="F100" s="90"/>
      <c r="G100" s="90"/>
    </row>
    <row r="101" spans="1:7" x14ac:dyDescent="0.25">
      <c r="A101" s="155" t="s">
        <v>1812</v>
      </c>
      <c r="B101" s="120" t="s">
        <v>1003</v>
      </c>
      <c r="C101" s="181" t="s">
        <v>334</v>
      </c>
      <c r="E101" s="142"/>
    </row>
    <row r="102" spans="1:7" x14ac:dyDescent="0.25">
      <c r="A102" s="155" t="s">
        <v>1813</v>
      </c>
      <c r="B102" s="120" t="s">
        <v>1005</v>
      </c>
      <c r="C102" s="181" t="s">
        <v>334</v>
      </c>
      <c r="E102" s="142"/>
    </row>
    <row r="103" spans="1:7" x14ac:dyDescent="0.25">
      <c r="A103" s="155" t="s">
        <v>1814</v>
      </c>
      <c r="B103" s="120" t="s">
        <v>1007</v>
      </c>
      <c r="C103" s="181" t="s">
        <v>334</v>
      </c>
    </row>
    <row r="104" spans="1:7" x14ac:dyDescent="0.25">
      <c r="A104" s="155" t="s">
        <v>1815</v>
      </c>
      <c r="B104" s="120" t="s">
        <v>1009</v>
      </c>
      <c r="C104" s="181" t="s">
        <v>334</v>
      </c>
    </row>
    <row r="105" spans="1:7" x14ac:dyDescent="0.25">
      <c r="A105" s="155" t="s">
        <v>1816</v>
      </c>
      <c r="B105" s="120" t="s">
        <v>1011</v>
      </c>
      <c r="C105" s="181" t="s">
        <v>334</v>
      </c>
    </row>
    <row r="106" spans="1:7" outlineLevel="1" x14ac:dyDescent="0.25">
      <c r="A106" s="155" t="s">
        <v>1817</v>
      </c>
      <c r="B106" s="120"/>
      <c r="C106" s="181"/>
    </row>
    <row r="107" spans="1:7" outlineLevel="1" x14ac:dyDescent="0.25">
      <c r="A107" s="155" t="s">
        <v>1818</v>
      </c>
      <c r="B107" s="120"/>
      <c r="C107" s="181"/>
    </row>
    <row r="108" spans="1:7" outlineLevel="1" x14ac:dyDescent="0.25">
      <c r="A108" s="155" t="s">
        <v>1819</v>
      </c>
      <c r="B108" s="120"/>
      <c r="C108" s="181"/>
    </row>
    <row r="109" spans="1:7" outlineLevel="1" x14ac:dyDescent="0.25">
      <c r="A109" s="155" t="s">
        <v>1820</v>
      </c>
      <c r="B109" s="120"/>
      <c r="C109" s="181"/>
    </row>
    <row r="110" spans="1:7" ht="15" customHeight="1" x14ac:dyDescent="0.25">
      <c r="A110" s="114"/>
      <c r="B110" s="89" t="s">
        <v>1821</v>
      </c>
      <c r="C110" s="114" t="s">
        <v>1728</v>
      </c>
      <c r="D110" s="114"/>
      <c r="E110" s="91"/>
      <c r="F110" s="90"/>
      <c r="G110" s="90"/>
    </row>
    <row r="111" spans="1:7" x14ac:dyDescent="0.25">
      <c r="A111" s="155" t="s">
        <v>1822</v>
      </c>
      <c r="B111" s="155" t="s">
        <v>1018</v>
      </c>
      <c r="C111" s="181" t="s">
        <v>334</v>
      </c>
      <c r="E111" s="142"/>
    </row>
    <row r="112" spans="1:7" outlineLevel="1" x14ac:dyDescent="0.25">
      <c r="A112" s="155" t="s">
        <v>1823</v>
      </c>
      <c r="C112" s="181"/>
      <c r="E112" s="142"/>
    </row>
    <row r="113" spans="1:7" outlineLevel="1" x14ac:dyDescent="0.25">
      <c r="A113" s="155" t="s">
        <v>1824</v>
      </c>
      <c r="C113" s="181"/>
      <c r="E113" s="142"/>
    </row>
    <row r="114" spans="1:7" outlineLevel="1" x14ac:dyDescent="0.25">
      <c r="A114" s="155" t="s">
        <v>1825</v>
      </c>
      <c r="C114" s="181"/>
      <c r="E114" s="142"/>
    </row>
    <row r="115" spans="1:7" outlineLevel="1" x14ac:dyDescent="0.25">
      <c r="A115" s="155" t="s">
        <v>1826</v>
      </c>
      <c r="C115" s="181"/>
      <c r="E115" s="142"/>
    </row>
    <row r="116" spans="1:7" ht="15" customHeight="1" x14ac:dyDescent="0.25">
      <c r="A116" s="114"/>
      <c r="B116" s="89" t="s">
        <v>1827</v>
      </c>
      <c r="C116" s="114" t="s">
        <v>1024</v>
      </c>
      <c r="D116" s="114" t="s">
        <v>1025</v>
      </c>
      <c r="E116" s="91"/>
      <c r="F116" s="114" t="s">
        <v>1728</v>
      </c>
      <c r="G116" s="114" t="s">
        <v>1026</v>
      </c>
    </row>
    <row r="117" spans="1:7" x14ac:dyDescent="0.25">
      <c r="A117" s="155" t="s">
        <v>1828</v>
      </c>
      <c r="B117" s="141" t="s">
        <v>1028</v>
      </c>
      <c r="C117" s="179" t="s">
        <v>334</v>
      </c>
      <c r="D117" s="156"/>
      <c r="E117" s="156"/>
      <c r="F117" s="105"/>
      <c r="G117" s="105"/>
    </row>
    <row r="118" spans="1:7" x14ac:dyDescent="0.25">
      <c r="A118" s="156"/>
      <c r="B118" s="125"/>
      <c r="C118" s="156"/>
      <c r="D118" s="156"/>
      <c r="E118" s="156"/>
      <c r="F118" s="105"/>
      <c r="G118" s="105"/>
    </row>
    <row r="119" spans="1:7" x14ac:dyDescent="0.25">
      <c r="B119" s="141" t="s">
        <v>1029</v>
      </c>
      <c r="C119" s="156"/>
      <c r="D119" s="156"/>
      <c r="E119" s="156"/>
      <c r="F119" s="105"/>
      <c r="G119" s="105"/>
    </row>
    <row r="120" spans="1:7" x14ac:dyDescent="0.25">
      <c r="A120" s="155" t="s">
        <v>1829</v>
      </c>
      <c r="B120" s="141" t="s">
        <v>1059</v>
      </c>
      <c r="C120" s="179" t="s">
        <v>334</v>
      </c>
      <c r="D120" s="152" t="s">
        <v>334</v>
      </c>
      <c r="E120" s="156"/>
      <c r="F120" s="182" t="str">
        <f t="shared" ref="F120:F143" si="0">IF($C$144=0,"",IF(C120="[for completion]","",C120/$C$144))</f>
        <v/>
      </c>
      <c r="G120" s="182" t="str">
        <f t="shared" ref="G120:G143" si="1">IF($D$144=0,"",IF(D120="[for completion]","",D120/$D$144))</f>
        <v/>
      </c>
    </row>
    <row r="121" spans="1:7" x14ac:dyDescent="0.25">
      <c r="A121" s="155" t="s">
        <v>1830</v>
      </c>
      <c r="B121" s="141" t="s">
        <v>1059</v>
      </c>
      <c r="C121" s="179" t="s">
        <v>334</v>
      </c>
      <c r="D121" s="152" t="s">
        <v>334</v>
      </c>
      <c r="E121" s="156"/>
      <c r="F121" s="182" t="str">
        <f t="shared" si="0"/>
        <v/>
      </c>
      <c r="G121" s="182" t="str">
        <f t="shared" si="1"/>
        <v/>
      </c>
    </row>
    <row r="122" spans="1:7" x14ac:dyDescent="0.25">
      <c r="A122" s="155" t="s">
        <v>1831</v>
      </c>
      <c r="B122" s="141" t="s">
        <v>1059</v>
      </c>
      <c r="C122" s="179" t="s">
        <v>334</v>
      </c>
      <c r="D122" s="152" t="s">
        <v>334</v>
      </c>
      <c r="E122" s="156"/>
      <c r="F122" s="182" t="str">
        <f t="shared" si="0"/>
        <v/>
      </c>
      <c r="G122" s="182" t="str">
        <f t="shared" si="1"/>
        <v/>
      </c>
    </row>
    <row r="123" spans="1:7" x14ac:dyDescent="0.25">
      <c r="A123" s="155" t="s">
        <v>1832</v>
      </c>
      <c r="B123" s="141" t="s">
        <v>1059</v>
      </c>
      <c r="C123" s="179" t="s">
        <v>334</v>
      </c>
      <c r="D123" s="152" t="s">
        <v>334</v>
      </c>
      <c r="E123" s="156"/>
      <c r="F123" s="182" t="str">
        <f t="shared" si="0"/>
        <v/>
      </c>
      <c r="G123" s="182" t="str">
        <f t="shared" si="1"/>
        <v/>
      </c>
    </row>
    <row r="124" spans="1:7" x14ac:dyDescent="0.25">
      <c r="A124" s="155" t="s">
        <v>1833</v>
      </c>
      <c r="B124" s="141" t="s">
        <v>1059</v>
      </c>
      <c r="C124" s="179" t="s">
        <v>334</v>
      </c>
      <c r="D124" s="152" t="s">
        <v>334</v>
      </c>
      <c r="E124" s="156"/>
      <c r="F124" s="182" t="str">
        <f t="shared" si="0"/>
        <v/>
      </c>
      <c r="G124" s="182" t="str">
        <f t="shared" si="1"/>
        <v/>
      </c>
    </row>
    <row r="125" spans="1:7" x14ac:dyDescent="0.25">
      <c r="A125" s="155" t="s">
        <v>1834</v>
      </c>
      <c r="B125" s="141" t="s">
        <v>1059</v>
      </c>
      <c r="C125" s="179" t="s">
        <v>334</v>
      </c>
      <c r="D125" s="152" t="s">
        <v>334</v>
      </c>
      <c r="E125" s="156"/>
      <c r="F125" s="182" t="str">
        <f t="shared" si="0"/>
        <v/>
      </c>
      <c r="G125" s="182" t="str">
        <f t="shared" si="1"/>
        <v/>
      </c>
    </row>
    <row r="126" spans="1:7" x14ac:dyDescent="0.25">
      <c r="A126" s="155" t="s">
        <v>1835</v>
      </c>
      <c r="B126" s="141" t="s">
        <v>1059</v>
      </c>
      <c r="C126" s="179" t="s">
        <v>334</v>
      </c>
      <c r="D126" s="152" t="s">
        <v>334</v>
      </c>
      <c r="E126" s="156"/>
      <c r="F126" s="182" t="str">
        <f t="shared" si="0"/>
        <v/>
      </c>
      <c r="G126" s="182" t="str">
        <f t="shared" si="1"/>
        <v/>
      </c>
    </row>
    <row r="127" spans="1:7" x14ac:dyDescent="0.25">
      <c r="A127" s="155" t="s">
        <v>1836</v>
      </c>
      <c r="B127" s="141" t="s">
        <v>1059</v>
      </c>
      <c r="C127" s="179" t="s">
        <v>334</v>
      </c>
      <c r="D127" s="152" t="s">
        <v>334</v>
      </c>
      <c r="E127" s="156"/>
      <c r="F127" s="182" t="str">
        <f t="shared" si="0"/>
        <v/>
      </c>
      <c r="G127" s="182" t="str">
        <f t="shared" si="1"/>
        <v/>
      </c>
    </row>
    <row r="128" spans="1:7" x14ac:dyDescent="0.25">
      <c r="A128" s="155" t="s">
        <v>1837</v>
      </c>
      <c r="B128" s="141" t="s">
        <v>1059</v>
      </c>
      <c r="C128" s="179" t="s">
        <v>334</v>
      </c>
      <c r="D128" s="152" t="s">
        <v>334</v>
      </c>
      <c r="E128" s="156"/>
      <c r="F128" s="182" t="str">
        <f t="shared" si="0"/>
        <v/>
      </c>
      <c r="G128" s="182" t="str">
        <f t="shared" si="1"/>
        <v/>
      </c>
    </row>
    <row r="129" spans="1:7" x14ac:dyDescent="0.25">
      <c r="A129" s="155" t="s">
        <v>1838</v>
      </c>
      <c r="B129" s="141" t="s">
        <v>1059</v>
      </c>
      <c r="C129" s="179" t="s">
        <v>334</v>
      </c>
      <c r="D129" s="152" t="s">
        <v>334</v>
      </c>
      <c r="E129" s="141"/>
      <c r="F129" s="182" t="str">
        <f t="shared" si="0"/>
        <v/>
      </c>
      <c r="G129" s="182" t="str">
        <f t="shared" si="1"/>
        <v/>
      </c>
    </row>
    <row r="130" spans="1:7" x14ac:dyDescent="0.25">
      <c r="A130" s="155" t="s">
        <v>1839</v>
      </c>
      <c r="B130" s="141" t="s">
        <v>1059</v>
      </c>
      <c r="C130" s="179" t="s">
        <v>334</v>
      </c>
      <c r="D130" s="152" t="s">
        <v>334</v>
      </c>
      <c r="E130" s="141"/>
      <c r="F130" s="182" t="str">
        <f t="shared" si="0"/>
        <v/>
      </c>
      <c r="G130" s="182" t="str">
        <f t="shared" si="1"/>
        <v/>
      </c>
    </row>
    <row r="131" spans="1:7" x14ac:dyDescent="0.25">
      <c r="A131" s="155" t="s">
        <v>1840</v>
      </c>
      <c r="B131" s="141" t="s">
        <v>1059</v>
      </c>
      <c r="C131" s="179" t="s">
        <v>334</v>
      </c>
      <c r="D131" s="152" t="s">
        <v>334</v>
      </c>
      <c r="E131" s="141"/>
      <c r="F131" s="182" t="str">
        <f t="shared" si="0"/>
        <v/>
      </c>
      <c r="G131" s="182" t="str">
        <f t="shared" si="1"/>
        <v/>
      </c>
    </row>
    <row r="132" spans="1:7" x14ac:dyDescent="0.25">
      <c r="A132" s="155" t="s">
        <v>1841</v>
      </c>
      <c r="B132" s="141" t="s">
        <v>1059</v>
      </c>
      <c r="C132" s="179" t="s">
        <v>334</v>
      </c>
      <c r="D132" s="152" t="s">
        <v>334</v>
      </c>
      <c r="E132" s="141"/>
      <c r="F132" s="182" t="str">
        <f t="shared" si="0"/>
        <v/>
      </c>
      <c r="G132" s="182" t="str">
        <f t="shared" si="1"/>
        <v/>
      </c>
    </row>
    <row r="133" spans="1:7" x14ac:dyDescent="0.25">
      <c r="A133" s="155" t="s">
        <v>1842</v>
      </c>
      <c r="B133" s="141" t="s">
        <v>1059</v>
      </c>
      <c r="C133" s="179" t="s">
        <v>334</v>
      </c>
      <c r="D133" s="152" t="s">
        <v>334</v>
      </c>
      <c r="E133" s="141"/>
      <c r="F133" s="182" t="str">
        <f t="shared" si="0"/>
        <v/>
      </c>
      <c r="G133" s="182" t="str">
        <f t="shared" si="1"/>
        <v/>
      </c>
    </row>
    <row r="134" spans="1:7" x14ac:dyDescent="0.25">
      <c r="A134" s="155" t="s">
        <v>1843</v>
      </c>
      <c r="B134" s="141" t="s">
        <v>1059</v>
      </c>
      <c r="C134" s="179" t="s">
        <v>334</v>
      </c>
      <c r="D134" s="152" t="s">
        <v>334</v>
      </c>
      <c r="E134" s="141"/>
      <c r="F134" s="182" t="str">
        <f t="shared" si="0"/>
        <v/>
      </c>
      <c r="G134" s="182" t="str">
        <f t="shared" si="1"/>
        <v/>
      </c>
    </row>
    <row r="135" spans="1:7" x14ac:dyDescent="0.25">
      <c r="A135" s="155" t="s">
        <v>1844</v>
      </c>
      <c r="B135" s="141" t="s">
        <v>1059</v>
      </c>
      <c r="C135" s="179" t="s">
        <v>334</v>
      </c>
      <c r="D135" s="152" t="s">
        <v>334</v>
      </c>
      <c r="F135" s="182" t="str">
        <f t="shared" si="0"/>
        <v/>
      </c>
      <c r="G135" s="182" t="str">
        <f t="shared" si="1"/>
        <v/>
      </c>
    </row>
    <row r="136" spans="1:7" x14ac:dyDescent="0.25">
      <c r="A136" s="155" t="s">
        <v>1845</v>
      </c>
      <c r="B136" s="141" t="s">
        <v>1059</v>
      </c>
      <c r="C136" s="179" t="s">
        <v>334</v>
      </c>
      <c r="D136" s="152" t="s">
        <v>334</v>
      </c>
      <c r="E136" s="126"/>
      <c r="F136" s="182" t="str">
        <f t="shared" si="0"/>
        <v/>
      </c>
      <c r="G136" s="182" t="str">
        <f t="shared" si="1"/>
        <v/>
      </c>
    </row>
    <row r="137" spans="1:7" x14ac:dyDescent="0.25">
      <c r="A137" s="155" t="s">
        <v>1846</v>
      </c>
      <c r="B137" s="141" t="s">
        <v>1059</v>
      </c>
      <c r="C137" s="179" t="s">
        <v>334</v>
      </c>
      <c r="D137" s="152" t="s">
        <v>334</v>
      </c>
      <c r="E137" s="126"/>
      <c r="F137" s="182" t="str">
        <f t="shared" si="0"/>
        <v/>
      </c>
      <c r="G137" s="182" t="str">
        <f t="shared" si="1"/>
        <v/>
      </c>
    </row>
    <row r="138" spans="1:7" x14ac:dyDescent="0.25">
      <c r="A138" s="155" t="s">
        <v>1847</v>
      </c>
      <c r="B138" s="141" t="s">
        <v>1059</v>
      </c>
      <c r="C138" s="179" t="s">
        <v>334</v>
      </c>
      <c r="D138" s="152" t="s">
        <v>334</v>
      </c>
      <c r="E138" s="126"/>
      <c r="F138" s="182" t="str">
        <f t="shared" si="0"/>
        <v/>
      </c>
      <c r="G138" s="182" t="str">
        <f t="shared" si="1"/>
        <v/>
      </c>
    </row>
    <row r="139" spans="1:7" x14ac:dyDescent="0.25">
      <c r="A139" s="155" t="s">
        <v>1848</v>
      </c>
      <c r="B139" s="141" t="s">
        <v>1059</v>
      </c>
      <c r="C139" s="179" t="s">
        <v>334</v>
      </c>
      <c r="D139" s="152" t="s">
        <v>334</v>
      </c>
      <c r="E139" s="126"/>
      <c r="F139" s="182" t="str">
        <f t="shared" si="0"/>
        <v/>
      </c>
      <c r="G139" s="182" t="str">
        <f t="shared" si="1"/>
        <v/>
      </c>
    </row>
    <row r="140" spans="1:7" x14ac:dyDescent="0.25">
      <c r="A140" s="155" t="s">
        <v>1849</v>
      </c>
      <c r="B140" s="141" t="s">
        <v>1059</v>
      </c>
      <c r="C140" s="179" t="s">
        <v>334</v>
      </c>
      <c r="D140" s="152" t="s">
        <v>334</v>
      </c>
      <c r="E140" s="126"/>
      <c r="F140" s="182" t="str">
        <f t="shared" si="0"/>
        <v/>
      </c>
      <c r="G140" s="182" t="str">
        <f t="shared" si="1"/>
        <v/>
      </c>
    </row>
    <row r="141" spans="1:7" x14ac:dyDescent="0.25">
      <c r="A141" s="155" t="s">
        <v>1850</v>
      </c>
      <c r="B141" s="141" t="s">
        <v>1059</v>
      </c>
      <c r="C141" s="179" t="s">
        <v>334</v>
      </c>
      <c r="D141" s="152" t="s">
        <v>334</v>
      </c>
      <c r="E141" s="126"/>
      <c r="F141" s="182" t="str">
        <f t="shared" si="0"/>
        <v/>
      </c>
      <c r="G141" s="182" t="str">
        <f t="shared" si="1"/>
        <v/>
      </c>
    </row>
    <row r="142" spans="1:7" x14ac:dyDescent="0.25">
      <c r="A142" s="155" t="s">
        <v>1851</v>
      </c>
      <c r="B142" s="141" t="s">
        <v>1059</v>
      </c>
      <c r="C142" s="179" t="s">
        <v>334</v>
      </c>
      <c r="D142" s="152" t="s">
        <v>334</v>
      </c>
      <c r="E142" s="126"/>
      <c r="F142" s="182" t="str">
        <f t="shared" si="0"/>
        <v/>
      </c>
      <c r="G142" s="182" t="str">
        <f t="shared" si="1"/>
        <v/>
      </c>
    </row>
    <row r="143" spans="1:7" x14ac:dyDescent="0.25">
      <c r="A143" s="155" t="s">
        <v>1852</v>
      </c>
      <c r="B143" s="141" t="s">
        <v>1059</v>
      </c>
      <c r="C143" s="179" t="s">
        <v>334</v>
      </c>
      <c r="D143" s="152" t="s">
        <v>334</v>
      </c>
      <c r="E143" s="126"/>
      <c r="F143" s="182" t="str">
        <f t="shared" si="0"/>
        <v/>
      </c>
      <c r="G143" s="182" t="str">
        <f t="shared" si="1"/>
        <v/>
      </c>
    </row>
    <row r="144" spans="1:7" x14ac:dyDescent="0.25">
      <c r="A144" s="155" t="s">
        <v>1853</v>
      </c>
      <c r="B144" s="127" t="s">
        <v>357</v>
      </c>
      <c r="C144" s="183">
        <f>SUM(C120:C143)</f>
        <v>0</v>
      </c>
      <c r="D144" s="128">
        <f>SUM(D120:D143)</f>
        <v>0</v>
      </c>
      <c r="E144" s="126"/>
      <c r="F144" s="184">
        <f>SUM(F120:F143)</f>
        <v>0</v>
      </c>
      <c r="G144" s="184">
        <f>SUM(G120:G143)</f>
        <v>0</v>
      </c>
    </row>
    <row r="145" spans="1:7" ht="15" customHeight="1" x14ac:dyDescent="0.25">
      <c r="A145" s="114"/>
      <c r="B145" s="89" t="s">
        <v>1854</v>
      </c>
      <c r="C145" s="114" t="s">
        <v>1024</v>
      </c>
      <c r="D145" s="114" t="s">
        <v>1025</v>
      </c>
      <c r="E145" s="91"/>
      <c r="F145" s="114" t="s">
        <v>1728</v>
      </c>
      <c r="G145" s="114" t="s">
        <v>1026</v>
      </c>
    </row>
    <row r="146" spans="1:7" x14ac:dyDescent="0.25">
      <c r="A146" s="155" t="s">
        <v>1855</v>
      </c>
      <c r="B146" s="155" t="s">
        <v>1071</v>
      </c>
      <c r="C146" s="181" t="s">
        <v>334</v>
      </c>
      <c r="G146" s="155"/>
    </row>
    <row r="147" spans="1:7" x14ac:dyDescent="0.25">
      <c r="G147" s="155"/>
    </row>
    <row r="148" spans="1:7" x14ac:dyDescent="0.25">
      <c r="B148" s="141" t="s">
        <v>1072</v>
      </c>
      <c r="G148" s="155"/>
    </row>
    <row r="149" spans="1:7" x14ac:dyDescent="0.25">
      <c r="A149" s="155" t="s">
        <v>1856</v>
      </c>
      <c r="B149" s="155" t="s">
        <v>1074</v>
      </c>
      <c r="C149" s="179" t="s">
        <v>334</v>
      </c>
      <c r="D149" s="152" t="s">
        <v>334</v>
      </c>
      <c r="F149" s="182" t="str">
        <f t="shared" ref="F149:F156" si="2">IF($C$157=0,"",IF(C149="[for completion]","",C149/$C$157))</f>
        <v/>
      </c>
      <c r="G149" s="182" t="str">
        <f t="shared" ref="G149:G156" si="3">IF($D$157=0,"",IF(D149="[for completion]","",D149/$D$157))</f>
        <v/>
      </c>
    </row>
    <row r="150" spans="1:7" x14ac:dyDescent="0.25">
      <c r="A150" s="155" t="s">
        <v>1857</v>
      </c>
      <c r="B150" s="155" t="s">
        <v>1076</v>
      </c>
      <c r="C150" s="179" t="s">
        <v>334</v>
      </c>
      <c r="D150" s="152" t="s">
        <v>334</v>
      </c>
      <c r="F150" s="182" t="str">
        <f t="shared" si="2"/>
        <v/>
      </c>
      <c r="G150" s="182" t="str">
        <f t="shared" si="3"/>
        <v/>
      </c>
    </row>
    <row r="151" spans="1:7" x14ac:dyDescent="0.25">
      <c r="A151" s="155" t="s">
        <v>1858</v>
      </c>
      <c r="B151" s="155" t="s">
        <v>1078</v>
      </c>
      <c r="C151" s="179" t="s">
        <v>334</v>
      </c>
      <c r="D151" s="152" t="s">
        <v>334</v>
      </c>
      <c r="F151" s="182" t="str">
        <f t="shared" si="2"/>
        <v/>
      </c>
      <c r="G151" s="182" t="str">
        <f t="shared" si="3"/>
        <v/>
      </c>
    </row>
    <row r="152" spans="1:7" x14ac:dyDescent="0.25">
      <c r="A152" s="155" t="s">
        <v>1859</v>
      </c>
      <c r="B152" s="155" t="s">
        <v>1080</v>
      </c>
      <c r="C152" s="179" t="s">
        <v>334</v>
      </c>
      <c r="D152" s="152" t="s">
        <v>334</v>
      </c>
      <c r="F152" s="182" t="str">
        <f t="shared" si="2"/>
        <v/>
      </c>
      <c r="G152" s="182" t="str">
        <f t="shared" si="3"/>
        <v/>
      </c>
    </row>
    <row r="153" spans="1:7" x14ac:dyDescent="0.25">
      <c r="A153" s="155" t="s">
        <v>1860</v>
      </c>
      <c r="B153" s="155" t="s">
        <v>1082</v>
      </c>
      <c r="C153" s="179" t="s">
        <v>334</v>
      </c>
      <c r="D153" s="152" t="s">
        <v>334</v>
      </c>
      <c r="F153" s="182" t="str">
        <f t="shared" si="2"/>
        <v/>
      </c>
      <c r="G153" s="182" t="str">
        <f t="shared" si="3"/>
        <v/>
      </c>
    </row>
    <row r="154" spans="1:7" x14ac:dyDescent="0.25">
      <c r="A154" s="155" t="s">
        <v>1861</v>
      </c>
      <c r="B154" s="155" t="s">
        <v>1084</v>
      </c>
      <c r="C154" s="179" t="s">
        <v>334</v>
      </c>
      <c r="D154" s="152" t="s">
        <v>334</v>
      </c>
      <c r="F154" s="182" t="str">
        <f t="shared" si="2"/>
        <v/>
      </c>
      <c r="G154" s="182" t="str">
        <f t="shared" si="3"/>
        <v/>
      </c>
    </row>
    <row r="155" spans="1:7" x14ac:dyDescent="0.25">
      <c r="A155" s="155" t="s">
        <v>1862</v>
      </c>
      <c r="B155" s="155" t="s">
        <v>1086</v>
      </c>
      <c r="C155" s="179" t="s">
        <v>334</v>
      </c>
      <c r="D155" s="152" t="s">
        <v>334</v>
      </c>
      <c r="F155" s="182" t="str">
        <f t="shared" si="2"/>
        <v/>
      </c>
      <c r="G155" s="182" t="str">
        <f t="shared" si="3"/>
        <v/>
      </c>
    </row>
    <row r="156" spans="1:7" x14ac:dyDescent="0.25">
      <c r="A156" s="155" t="s">
        <v>1863</v>
      </c>
      <c r="B156" s="155" t="s">
        <v>1088</v>
      </c>
      <c r="C156" s="179" t="s">
        <v>334</v>
      </c>
      <c r="D156" s="152" t="s">
        <v>334</v>
      </c>
      <c r="F156" s="182" t="str">
        <f t="shared" si="2"/>
        <v/>
      </c>
      <c r="G156" s="182" t="str">
        <f t="shared" si="3"/>
        <v/>
      </c>
    </row>
    <row r="157" spans="1:7" x14ac:dyDescent="0.25">
      <c r="A157" s="155" t="s">
        <v>1864</v>
      </c>
      <c r="B157" s="127" t="s">
        <v>357</v>
      </c>
      <c r="C157" s="179">
        <f>SUM(C149:C156)</f>
        <v>0</v>
      </c>
      <c r="D157" s="152">
        <f>SUM(D149:D156)</f>
        <v>0</v>
      </c>
      <c r="F157" s="181">
        <f>SUM(F149:F156)</f>
        <v>0</v>
      </c>
      <c r="G157" s="181">
        <f>SUM(G149:G156)</f>
        <v>0</v>
      </c>
    </row>
    <row r="158" spans="1:7" outlineLevel="1" x14ac:dyDescent="0.25">
      <c r="A158" s="155" t="s">
        <v>1865</v>
      </c>
      <c r="B158" s="117" t="s">
        <v>1091</v>
      </c>
      <c r="C158" s="179"/>
      <c r="D158" s="152"/>
      <c r="F158" s="182" t="str">
        <f t="shared" ref="F158:F163" si="4">IF($C$157=0,"",IF(C158="[for completion]","",C158/$C$157))</f>
        <v/>
      </c>
      <c r="G158" s="182" t="str">
        <f t="shared" ref="G158:G163" si="5">IF($D$157=0,"",IF(D158="[for completion]","",D158/$D$157))</f>
        <v/>
      </c>
    </row>
    <row r="159" spans="1:7" outlineLevel="1" x14ac:dyDescent="0.25">
      <c r="A159" s="155" t="s">
        <v>1866</v>
      </c>
      <c r="B159" s="117" t="s">
        <v>1093</v>
      </c>
      <c r="C159" s="179"/>
      <c r="D159" s="152"/>
      <c r="F159" s="182" t="str">
        <f t="shared" si="4"/>
        <v/>
      </c>
      <c r="G159" s="182" t="str">
        <f t="shared" si="5"/>
        <v/>
      </c>
    </row>
    <row r="160" spans="1:7" outlineLevel="1" x14ac:dyDescent="0.25">
      <c r="A160" s="155" t="s">
        <v>1867</v>
      </c>
      <c r="B160" s="117" t="s">
        <v>1095</v>
      </c>
      <c r="C160" s="179"/>
      <c r="D160" s="152"/>
      <c r="F160" s="182" t="str">
        <f t="shared" si="4"/>
        <v/>
      </c>
      <c r="G160" s="182" t="str">
        <f t="shared" si="5"/>
        <v/>
      </c>
    </row>
    <row r="161" spans="1:7" outlineLevel="1" x14ac:dyDescent="0.25">
      <c r="A161" s="155" t="s">
        <v>1868</v>
      </c>
      <c r="B161" s="117" t="s">
        <v>1097</v>
      </c>
      <c r="C161" s="179"/>
      <c r="D161" s="152"/>
      <c r="F161" s="182" t="str">
        <f t="shared" si="4"/>
        <v/>
      </c>
      <c r="G161" s="182" t="str">
        <f t="shared" si="5"/>
        <v/>
      </c>
    </row>
    <row r="162" spans="1:7" outlineLevel="1" x14ac:dyDescent="0.25">
      <c r="A162" s="155" t="s">
        <v>1869</v>
      </c>
      <c r="B162" s="117" t="s">
        <v>1099</v>
      </c>
      <c r="C162" s="179"/>
      <c r="D162" s="152"/>
      <c r="F162" s="182" t="str">
        <f t="shared" si="4"/>
        <v/>
      </c>
      <c r="G162" s="182" t="str">
        <f t="shared" si="5"/>
        <v/>
      </c>
    </row>
    <row r="163" spans="1:7" outlineLevel="1" x14ac:dyDescent="0.25">
      <c r="A163" s="155" t="s">
        <v>1870</v>
      </c>
      <c r="B163" s="117" t="s">
        <v>1101</v>
      </c>
      <c r="C163" s="179"/>
      <c r="D163" s="152"/>
      <c r="F163" s="182" t="str">
        <f t="shared" si="4"/>
        <v/>
      </c>
      <c r="G163" s="182" t="str">
        <f t="shared" si="5"/>
        <v/>
      </c>
    </row>
    <row r="164" spans="1:7" outlineLevel="1" x14ac:dyDescent="0.25">
      <c r="A164" s="155" t="s">
        <v>1871</v>
      </c>
      <c r="B164" s="117"/>
      <c r="F164" s="129"/>
      <c r="G164" s="129"/>
    </row>
    <row r="165" spans="1:7" outlineLevel="1" x14ac:dyDescent="0.25">
      <c r="A165" s="155" t="s">
        <v>1872</v>
      </c>
      <c r="B165" s="117"/>
      <c r="F165" s="129"/>
      <c r="G165" s="129"/>
    </row>
    <row r="166" spans="1:7" outlineLevel="1" x14ac:dyDescent="0.25">
      <c r="A166" s="155" t="s">
        <v>1873</v>
      </c>
      <c r="B166" s="117"/>
      <c r="F166" s="129"/>
      <c r="G166" s="129"/>
    </row>
    <row r="167" spans="1:7" ht="15" customHeight="1" x14ac:dyDescent="0.25">
      <c r="A167" s="114"/>
      <c r="B167" s="89" t="s">
        <v>1874</v>
      </c>
      <c r="C167" s="114" t="s">
        <v>1024</v>
      </c>
      <c r="D167" s="114" t="s">
        <v>1025</v>
      </c>
      <c r="E167" s="91"/>
      <c r="F167" s="114" t="s">
        <v>1728</v>
      </c>
      <c r="G167" s="114" t="s">
        <v>1026</v>
      </c>
    </row>
    <row r="168" spans="1:7" x14ac:dyDescent="0.25">
      <c r="A168" s="155" t="s">
        <v>1875</v>
      </c>
      <c r="B168" s="155" t="s">
        <v>1071</v>
      </c>
      <c r="C168" s="181" t="s">
        <v>335</v>
      </c>
      <c r="G168" s="155"/>
    </row>
    <row r="169" spans="1:7" x14ac:dyDescent="0.25">
      <c r="G169" s="155"/>
    </row>
    <row r="170" spans="1:7" x14ac:dyDescent="0.25">
      <c r="B170" s="141" t="s">
        <v>1072</v>
      </c>
      <c r="G170" s="155"/>
    </row>
    <row r="171" spans="1:7" x14ac:dyDescent="0.25">
      <c r="A171" s="155" t="s">
        <v>1876</v>
      </c>
      <c r="B171" s="155" t="s">
        <v>1074</v>
      </c>
      <c r="C171" s="179" t="s">
        <v>335</v>
      </c>
      <c r="D171" s="152" t="s">
        <v>335</v>
      </c>
      <c r="F171" s="182" t="str">
        <f t="shared" ref="F171:F178" si="6">IF($C$179=0,"",IF(C171="[Mark as ND1 if not relevant]","",C171/$C$179))</f>
        <v/>
      </c>
      <c r="G171" s="182" t="str">
        <f t="shared" ref="G171:G178" si="7">IF($D$179=0,"",IF(D171="[Mark as ND1 if not relevant]","",D171/$D$179))</f>
        <v/>
      </c>
    </row>
    <row r="172" spans="1:7" x14ac:dyDescent="0.25">
      <c r="A172" s="155" t="s">
        <v>1877</v>
      </c>
      <c r="B172" s="155" t="s">
        <v>1076</v>
      </c>
      <c r="C172" s="179" t="s">
        <v>335</v>
      </c>
      <c r="D172" s="152" t="s">
        <v>335</v>
      </c>
      <c r="F172" s="182" t="str">
        <f t="shared" si="6"/>
        <v/>
      </c>
      <c r="G172" s="182" t="str">
        <f t="shared" si="7"/>
        <v/>
      </c>
    </row>
    <row r="173" spans="1:7" x14ac:dyDescent="0.25">
      <c r="A173" s="155" t="s">
        <v>1878</v>
      </c>
      <c r="B173" s="155" t="s">
        <v>1078</v>
      </c>
      <c r="C173" s="179" t="s">
        <v>335</v>
      </c>
      <c r="D173" s="152" t="s">
        <v>335</v>
      </c>
      <c r="F173" s="182" t="str">
        <f t="shared" si="6"/>
        <v/>
      </c>
      <c r="G173" s="182" t="str">
        <f t="shared" si="7"/>
        <v/>
      </c>
    </row>
    <row r="174" spans="1:7" x14ac:dyDescent="0.25">
      <c r="A174" s="155" t="s">
        <v>1879</v>
      </c>
      <c r="B174" s="155" t="s">
        <v>1080</v>
      </c>
      <c r="C174" s="179" t="s">
        <v>335</v>
      </c>
      <c r="D174" s="152" t="s">
        <v>335</v>
      </c>
      <c r="F174" s="182" t="str">
        <f t="shared" si="6"/>
        <v/>
      </c>
      <c r="G174" s="182" t="str">
        <f t="shared" si="7"/>
        <v/>
      </c>
    </row>
    <row r="175" spans="1:7" x14ac:dyDescent="0.25">
      <c r="A175" s="155" t="s">
        <v>1880</v>
      </c>
      <c r="B175" s="155" t="s">
        <v>1082</v>
      </c>
      <c r="C175" s="179" t="s">
        <v>335</v>
      </c>
      <c r="D175" s="152" t="s">
        <v>335</v>
      </c>
      <c r="F175" s="182" t="str">
        <f t="shared" si="6"/>
        <v/>
      </c>
      <c r="G175" s="182" t="str">
        <f t="shared" si="7"/>
        <v/>
      </c>
    </row>
    <row r="176" spans="1:7" x14ac:dyDescent="0.25">
      <c r="A176" s="155" t="s">
        <v>1881</v>
      </c>
      <c r="B176" s="155" t="s">
        <v>1084</v>
      </c>
      <c r="C176" s="179" t="s">
        <v>335</v>
      </c>
      <c r="D176" s="152" t="s">
        <v>335</v>
      </c>
      <c r="F176" s="182" t="str">
        <f t="shared" si="6"/>
        <v/>
      </c>
      <c r="G176" s="182" t="str">
        <f t="shared" si="7"/>
        <v/>
      </c>
    </row>
    <row r="177" spans="1:7" x14ac:dyDescent="0.25">
      <c r="A177" s="155" t="s">
        <v>1882</v>
      </c>
      <c r="B177" s="155" t="s">
        <v>1086</v>
      </c>
      <c r="C177" s="179" t="s">
        <v>335</v>
      </c>
      <c r="D177" s="152" t="s">
        <v>335</v>
      </c>
      <c r="F177" s="182" t="str">
        <f t="shared" si="6"/>
        <v/>
      </c>
      <c r="G177" s="182" t="str">
        <f t="shared" si="7"/>
        <v/>
      </c>
    </row>
    <row r="178" spans="1:7" x14ac:dyDescent="0.25">
      <c r="A178" s="155" t="s">
        <v>1883</v>
      </c>
      <c r="B178" s="155" t="s">
        <v>1088</v>
      </c>
      <c r="C178" s="179" t="s">
        <v>335</v>
      </c>
      <c r="D178" s="152" t="s">
        <v>335</v>
      </c>
      <c r="F178" s="182" t="str">
        <f t="shared" si="6"/>
        <v/>
      </c>
      <c r="G178" s="182" t="str">
        <f t="shared" si="7"/>
        <v/>
      </c>
    </row>
    <row r="179" spans="1:7" x14ac:dyDescent="0.25">
      <c r="A179" s="155" t="s">
        <v>1884</v>
      </c>
      <c r="B179" s="127" t="s">
        <v>357</v>
      </c>
      <c r="C179" s="179">
        <f>SUM(C171:C178)</f>
        <v>0</v>
      </c>
      <c r="D179" s="152">
        <f>SUM(D171:D178)</f>
        <v>0</v>
      </c>
      <c r="F179" s="181">
        <f>SUM(F171:F178)</f>
        <v>0</v>
      </c>
      <c r="G179" s="181">
        <f>SUM(G171:G178)</f>
        <v>0</v>
      </c>
    </row>
    <row r="180" spans="1:7" outlineLevel="1" x14ac:dyDescent="0.25">
      <c r="A180" s="155" t="s">
        <v>1885</v>
      </c>
      <c r="B180" s="117" t="s">
        <v>1091</v>
      </c>
      <c r="C180" s="179"/>
      <c r="D180" s="152"/>
      <c r="F180" s="182" t="str">
        <f t="shared" ref="F180:F185" si="8">IF($C$179=0,"",IF(C180="[for completion]","",C180/$C$179))</f>
        <v/>
      </c>
      <c r="G180" s="182" t="str">
        <f t="shared" ref="G180:G185" si="9">IF($D$179=0,"",IF(D180="[for completion]","",D180/$D$179))</f>
        <v/>
      </c>
    </row>
    <row r="181" spans="1:7" outlineLevel="1" x14ac:dyDescent="0.25">
      <c r="A181" s="155" t="s">
        <v>1886</v>
      </c>
      <c r="B181" s="117" t="s">
        <v>1093</v>
      </c>
      <c r="C181" s="179"/>
      <c r="D181" s="152"/>
      <c r="F181" s="182" t="str">
        <f t="shared" si="8"/>
        <v/>
      </c>
      <c r="G181" s="182" t="str">
        <f t="shared" si="9"/>
        <v/>
      </c>
    </row>
    <row r="182" spans="1:7" outlineLevel="1" x14ac:dyDescent="0.25">
      <c r="A182" s="155" t="s">
        <v>1887</v>
      </c>
      <c r="B182" s="117" t="s">
        <v>1095</v>
      </c>
      <c r="C182" s="179"/>
      <c r="D182" s="152"/>
      <c r="F182" s="182" t="str">
        <f t="shared" si="8"/>
        <v/>
      </c>
      <c r="G182" s="182" t="str">
        <f t="shared" si="9"/>
        <v/>
      </c>
    </row>
    <row r="183" spans="1:7" outlineLevel="1" x14ac:dyDescent="0.25">
      <c r="A183" s="155" t="s">
        <v>1888</v>
      </c>
      <c r="B183" s="117" t="s">
        <v>1097</v>
      </c>
      <c r="C183" s="179"/>
      <c r="D183" s="152"/>
      <c r="F183" s="182" t="str">
        <f t="shared" si="8"/>
        <v/>
      </c>
      <c r="G183" s="182" t="str">
        <f t="shared" si="9"/>
        <v/>
      </c>
    </row>
    <row r="184" spans="1:7" outlineLevel="1" x14ac:dyDescent="0.25">
      <c r="A184" s="155" t="s">
        <v>1889</v>
      </c>
      <c r="B184" s="117" t="s">
        <v>1099</v>
      </c>
      <c r="C184" s="179"/>
      <c r="D184" s="152"/>
      <c r="F184" s="182" t="str">
        <f t="shared" si="8"/>
        <v/>
      </c>
      <c r="G184" s="182" t="str">
        <f t="shared" si="9"/>
        <v/>
      </c>
    </row>
    <row r="185" spans="1:7" outlineLevel="1" x14ac:dyDescent="0.25">
      <c r="A185" s="155" t="s">
        <v>1890</v>
      </c>
      <c r="B185" s="117" t="s">
        <v>1101</v>
      </c>
      <c r="C185" s="179"/>
      <c r="D185" s="152"/>
      <c r="F185" s="182" t="str">
        <f t="shared" si="8"/>
        <v/>
      </c>
      <c r="G185" s="182" t="str">
        <f t="shared" si="9"/>
        <v/>
      </c>
    </row>
    <row r="186" spans="1:7" outlineLevel="1" x14ac:dyDescent="0.25">
      <c r="A186" s="155" t="s">
        <v>1891</v>
      </c>
      <c r="B186" s="117"/>
      <c r="F186" s="129"/>
      <c r="G186" s="129"/>
    </row>
    <row r="187" spans="1:7" outlineLevel="1" x14ac:dyDescent="0.25">
      <c r="A187" s="155" t="s">
        <v>1892</v>
      </c>
      <c r="B187" s="117"/>
      <c r="F187" s="129"/>
      <c r="G187" s="129"/>
    </row>
    <row r="188" spans="1:7" outlineLevel="1" x14ac:dyDescent="0.25">
      <c r="A188" s="155" t="s">
        <v>1893</v>
      </c>
      <c r="B188" s="117"/>
      <c r="F188" s="129"/>
      <c r="G188" s="129"/>
    </row>
    <row r="189" spans="1:7" ht="15" customHeight="1" x14ac:dyDescent="0.25">
      <c r="A189" s="114"/>
      <c r="B189" s="89" t="s">
        <v>1894</v>
      </c>
      <c r="C189" s="114" t="s">
        <v>1728</v>
      </c>
      <c r="D189" s="114"/>
      <c r="E189" s="91"/>
      <c r="F189" s="114"/>
      <c r="G189" s="114"/>
    </row>
    <row r="190" spans="1:7" x14ac:dyDescent="0.25">
      <c r="A190" s="155" t="s">
        <v>1895</v>
      </c>
      <c r="B190" s="141" t="s">
        <v>1059</v>
      </c>
      <c r="C190" s="181" t="s">
        <v>334</v>
      </c>
      <c r="E190" s="126"/>
      <c r="F190" s="126"/>
      <c r="G190" s="126"/>
    </row>
    <row r="191" spans="1:7" x14ac:dyDescent="0.25">
      <c r="A191" s="155" t="s">
        <v>1896</v>
      </c>
      <c r="B191" s="141" t="s">
        <v>1059</v>
      </c>
      <c r="C191" s="181" t="s">
        <v>334</v>
      </c>
      <c r="E191" s="126"/>
      <c r="F191" s="126"/>
      <c r="G191" s="126"/>
    </row>
    <row r="192" spans="1:7" x14ac:dyDescent="0.25">
      <c r="A192" s="155" t="s">
        <v>1897</v>
      </c>
      <c r="B192" s="141" t="s">
        <v>1059</v>
      </c>
      <c r="C192" s="181" t="s">
        <v>334</v>
      </c>
      <c r="E192" s="126"/>
      <c r="F192" s="126"/>
      <c r="G192" s="126"/>
    </row>
    <row r="193" spans="1:7" x14ac:dyDescent="0.25">
      <c r="A193" s="155" t="s">
        <v>1898</v>
      </c>
      <c r="B193" s="141" t="s">
        <v>1059</v>
      </c>
      <c r="C193" s="181" t="s">
        <v>334</v>
      </c>
      <c r="E193" s="126"/>
      <c r="F193" s="126"/>
      <c r="G193" s="126"/>
    </row>
    <row r="194" spans="1:7" x14ac:dyDescent="0.25">
      <c r="A194" s="155" t="s">
        <v>1899</v>
      </c>
      <c r="B194" s="141" t="s">
        <v>1059</v>
      </c>
      <c r="C194" s="181" t="s">
        <v>334</v>
      </c>
      <c r="E194" s="126"/>
      <c r="F194" s="126"/>
      <c r="G194" s="126"/>
    </row>
    <row r="195" spans="1:7" x14ac:dyDescent="0.25">
      <c r="A195" s="155" t="s">
        <v>1900</v>
      </c>
      <c r="B195" s="141" t="s">
        <v>1059</v>
      </c>
      <c r="C195" s="181" t="s">
        <v>334</v>
      </c>
      <c r="E195" s="126"/>
      <c r="F195" s="126"/>
      <c r="G195" s="126"/>
    </row>
    <row r="196" spans="1:7" x14ac:dyDescent="0.25">
      <c r="A196" s="155" t="s">
        <v>1901</v>
      </c>
      <c r="B196" s="141" t="s">
        <v>1059</v>
      </c>
      <c r="C196" s="181" t="s">
        <v>334</v>
      </c>
      <c r="E196" s="126"/>
      <c r="F196" s="126"/>
      <c r="G196" s="126"/>
    </row>
    <row r="197" spans="1:7" x14ac:dyDescent="0.25">
      <c r="A197" s="155" t="s">
        <v>1902</v>
      </c>
      <c r="B197" s="141" t="s">
        <v>1059</v>
      </c>
      <c r="C197" s="181" t="s">
        <v>334</v>
      </c>
      <c r="E197" s="126"/>
      <c r="F197" s="126"/>
    </row>
    <row r="198" spans="1:7" x14ac:dyDescent="0.25">
      <c r="A198" s="155" t="s">
        <v>1903</v>
      </c>
      <c r="B198" s="141" t="s">
        <v>1059</v>
      </c>
      <c r="C198" s="181" t="s">
        <v>334</v>
      </c>
      <c r="E198" s="126"/>
      <c r="F198" s="126"/>
    </row>
    <row r="199" spans="1:7" x14ac:dyDescent="0.25">
      <c r="A199" s="155" t="s">
        <v>1904</v>
      </c>
      <c r="B199" s="141" t="s">
        <v>1059</v>
      </c>
      <c r="C199" s="181" t="s">
        <v>334</v>
      </c>
      <c r="E199" s="126"/>
      <c r="F199" s="126"/>
    </row>
    <row r="200" spans="1:7" x14ac:dyDescent="0.25">
      <c r="A200" s="155" t="s">
        <v>1905</v>
      </c>
      <c r="B200" s="141" t="s">
        <v>1059</v>
      </c>
      <c r="C200" s="181" t="s">
        <v>334</v>
      </c>
      <c r="E200" s="126"/>
      <c r="F200" s="126"/>
    </row>
    <row r="201" spans="1:7" x14ac:dyDescent="0.25">
      <c r="A201" s="155" t="s">
        <v>1906</v>
      </c>
      <c r="B201" s="141" t="s">
        <v>1059</v>
      </c>
      <c r="C201" s="181" t="s">
        <v>334</v>
      </c>
      <c r="E201" s="126"/>
      <c r="F201" s="126"/>
    </row>
    <row r="202" spans="1:7" x14ac:dyDescent="0.25">
      <c r="A202" s="155" t="s">
        <v>1907</v>
      </c>
      <c r="B202" s="141" t="s">
        <v>1059</v>
      </c>
      <c r="C202" s="181" t="s">
        <v>334</v>
      </c>
    </row>
    <row r="203" spans="1:7" x14ac:dyDescent="0.25">
      <c r="A203" s="155" t="s">
        <v>1908</v>
      </c>
      <c r="B203" s="141" t="s">
        <v>1059</v>
      </c>
      <c r="C203" s="181" t="s">
        <v>334</v>
      </c>
    </row>
    <row r="204" spans="1:7" x14ac:dyDescent="0.25">
      <c r="A204" s="155" t="s">
        <v>1909</v>
      </c>
      <c r="B204" s="141" t="s">
        <v>1059</v>
      </c>
      <c r="C204" s="181" t="s">
        <v>334</v>
      </c>
    </row>
    <row r="205" spans="1:7" x14ac:dyDescent="0.25">
      <c r="A205" s="155" t="s">
        <v>1910</v>
      </c>
      <c r="B205" s="141" t="s">
        <v>1059</v>
      </c>
      <c r="C205" s="181" t="s">
        <v>334</v>
      </c>
    </row>
    <row r="206" spans="1:7" x14ac:dyDescent="0.25">
      <c r="A206" s="155" t="s">
        <v>1911</v>
      </c>
      <c r="B206" s="141" t="s">
        <v>1059</v>
      </c>
      <c r="C206" s="181" t="s">
        <v>334</v>
      </c>
    </row>
    <row r="207" spans="1:7" outlineLevel="1" x14ac:dyDescent="0.25">
      <c r="A207" s="155" t="s">
        <v>1912</v>
      </c>
    </row>
    <row r="208" spans="1:7" outlineLevel="1" x14ac:dyDescent="0.25">
      <c r="A208" s="155" t="s">
        <v>1913</v>
      </c>
    </row>
    <row r="209" spans="1:1" outlineLevel="1" x14ac:dyDescent="0.25">
      <c r="A209" s="155" t="s">
        <v>1914</v>
      </c>
    </row>
    <row r="210" spans="1:1" outlineLevel="1" x14ac:dyDescent="0.25">
      <c r="A210" s="155" t="s">
        <v>1915</v>
      </c>
    </row>
    <row r="211" spans="1:1" outlineLevel="1" x14ac:dyDescent="0.25">
      <c r="A211" s="155" t="s">
        <v>1916</v>
      </c>
    </row>
  </sheetData>
  <sheetProtection algorithmName="SHA-512" hashValue="sl9K3h1yXiTQ1fnhcvHLx2CpEXWwxtweFaFVTWvK1m6zDO6dvHKXIx4pAQRzO+4U02q1hpVRgOF3uhonASox5g==" saltValue="r+AG5EJnmOL4sbL9z1rJzg==" spinCount="100000" sheet="1" formatColumns="0" formatRows="0" insertHyperlinks="0" sort="0" autoFilter="0" pivotTables="0"/>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style="171" customWidth="1"/>
    <col min="2" max="2" width="89.85546875" style="155" bestFit="1" customWidth="1"/>
    <col min="3" max="3" width="134.7109375" style="171" customWidth="1"/>
    <col min="4" max="13" width="11.42578125" style="171" customWidth="1"/>
  </cols>
  <sheetData>
    <row r="1" spans="1:3" ht="31.5" customHeight="1" x14ac:dyDescent="0.25">
      <c r="A1" s="104" t="s">
        <v>1917</v>
      </c>
      <c r="B1" s="104"/>
      <c r="C1" s="170" t="s">
        <v>265</v>
      </c>
    </row>
    <row r="2" spans="1:3" x14ac:dyDescent="0.25">
      <c r="B2" s="142"/>
      <c r="C2" s="142"/>
    </row>
    <row r="3" spans="1:3" x14ac:dyDescent="0.25">
      <c r="A3" s="63" t="s">
        <v>1918</v>
      </c>
      <c r="B3" s="64"/>
      <c r="C3" s="142"/>
    </row>
    <row r="4" spans="1:3" x14ac:dyDescent="0.25">
      <c r="C4" s="142"/>
    </row>
    <row r="5" spans="1:3" ht="37.5" customHeight="1" x14ac:dyDescent="0.25">
      <c r="A5" s="175" t="s">
        <v>276</v>
      </c>
      <c r="B5" s="175" t="s">
        <v>1919</v>
      </c>
      <c r="C5" s="65" t="s">
        <v>1920</v>
      </c>
    </row>
    <row r="6" spans="1:3" x14ac:dyDescent="0.25">
      <c r="A6" s="173" t="s">
        <v>1921</v>
      </c>
      <c r="B6" s="156" t="s">
        <v>1922</v>
      </c>
      <c r="C6" s="176" t="s">
        <v>1923</v>
      </c>
    </row>
    <row r="7" spans="1:3" ht="45" customHeight="1" x14ac:dyDescent="0.25">
      <c r="A7" s="173" t="s">
        <v>1924</v>
      </c>
      <c r="B7" s="156" t="s">
        <v>1925</v>
      </c>
      <c r="C7" s="176" t="s">
        <v>1926</v>
      </c>
    </row>
    <row r="8" spans="1:3" x14ac:dyDescent="0.25">
      <c r="A8" s="173" t="s">
        <v>1927</v>
      </c>
      <c r="B8" s="156" t="s">
        <v>1928</v>
      </c>
      <c r="C8" s="176" t="s">
        <v>1929</v>
      </c>
    </row>
    <row r="9" spans="1:3" ht="30" customHeight="1" x14ac:dyDescent="0.25">
      <c r="A9" s="173" t="s">
        <v>1930</v>
      </c>
      <c r="B9" s="156" t="s">
        <v>1931</v>
      </c>
      <c r="C9" s="176" t="s">
        <v>1932</v>
      </c>
    </row>
    <row r="10" spans="1:3" ht="44.25" customHeight="1" x14ac:dyDescent="0.25">
      <c r="A10" s="173" t="s">
        <v>1933</v>
      </c>
      <c r="B10" s="156" t="s">
        <v>1934</v>
      </c>
      <c r="C10" s="176" t="s">
        <v>1935</v>
      </c>
    </row>
    <row r="11" spans="1:3" ht="54.75" customHeight="1" x14ac:dyDescent="0.25">
      <c r="A11" s="173" t="s">
        <v>1936</v>
      </c>
      <c r="B11" s="156" t="s">
        <v>1937</v>
      </c>
      <c r="C11" s="176" t="s">
        <v>1938</v>
      </c>
    </row>
    <row r="12" spans="1:3" ht="45" customHeight="1" x14ac:dyDescent="0.25">
      <c r="A12" s="173" t="s">
        <v>1939</v>
      </c>
      <c r="B12" s="156" t="s">
        <v>1940</v>
      </c>
      <c r="C12" s="176" t="s">
        <v>1941</v>
      </c>
    </row>
    <row r="13" spans="1:3" ht="66" customHeight="1" x14ac:dyDescent="0.25">
      <c r="A13" s="173" t="s">
        <v>1942</v>
      </c>
      <c r="B13" s="156" t="s">
        <v>1943</v>
      </c>
      <c r="C13" s="176" t="s">
        <v>1944</v>
      </c>
    </row>
    <row r="14" spans="1:3" ht="60" customHeight="1" x14ac:dyDescent="0.25">
      <c r="A14" s="173" t="s">
        <v>1945</v>
      </c>
      <c r="B14" s="156" t="s">
        <v>1946</v>
      </c>
      <c r="C14" s="176" t="s">
        <v>1947</v>
      </c>
    </row>
    <row r="15" spans="1:3" x14ac:dyDescent="0.25">
      <c r="A15" s="173" t="s">
        <v>1948</v>
      </c>
      <c r="B15" s="156" t="s">
        <v>1949</v>
      </c>
      <c r="C15" s="176" t="s">
        <v>1950</v>
      </c>
    </row>
    <row r="16" spans="1:3" ht="30" customHeight="1" x14ac:dyDescent="0.25">
      <c r="A16" s="173" t="s">
        <v>1951</v>
      </c>
      <c r="B16" s="41" t="s">
        <v>1952</v>
      </c>
      <c r="C16" s="176" t="s">
        <v>1953</v>
      </c>
    </row>
    <row r="17" spans="1:3" ht="30" customHeight="1" x14ac:dyDescent="0.25">
      <c r="A17" s="173" t="s">
        <v>1954</v>
      </c>
      <c r="B17" s="41" t="s">
        <v>1955</v>
      </c>
      <c r="C17" s="176" t="s">
        <v>1956</v>
      </c>
    </row>
    <row r="18" spans="1:3" x14ac:dyDescent="0.25">
      <c r="A18" s="173" t="s">
        <v>1957</v>
      </c>
      <c r="B18" s="41" t="s">
        <v>1958</v>
      </c>
      <c r="C18" s="176" t="s">
        <v>1959</v>
      </c>
    </row>
    <row r="19" spans="1:3" x14ac:dyDescent="0.25">
      <c r="A19" s="173" t="s">
        <v>1960</v>
      </c>
      <c r="B19" s="115" t="s">
        <v>1961</v>
      </c>
      <c r="C19" s="155"/>
    </row>
    <row r="20" spans="1:3" x14ac:dyDescent="0.25">
      <c r="A20" s="173" t="s">
        <v>1962</v>
      </c>
      <c r="B20" s="156"/>
    </row>
    <row r="21" spans="1:3" x14ac:dyDescent="0.25">
      <c r="A21" s="173" t="s">
        <v>1963</v>
      </c>
      <c r="B21" s="156"/>
      <c r="C21" s="155"/>
    </row>
    <row r="22" spans="1:3" x14ac:dyDescent="0.25">
      <c r="A22" s="173" t="s">
        <v>1964</v>
      </c>
    </row>
    <row r="23" spans="1:3" outlineLevel="1" x14ac:dyDescent="0.25">
      <c r="A23" s="173" t="s">
        <v>1965</v>
      </c>
      <c r="C23" s="155"/>
    </row>
    <row r="24" spans="1:3" outlineLevel="1" x14ac:dyDescent="0.25">
      <c r="A24" s="173" t="s">
        <v>1966</v>
      </c>
      <c r="B24" s="125"/>
      <c r="C24" s="155"/>
    </row>
    <row r="25" spans="1:3" outlineLevel="1" x14ac:dyDescent="0.25">
      <c r="A25" s="173" t="s">
        <v>1967</v>
      </c>
      <c r="B25" s="125"/>
      <c r="C25" s="155"/>
    </row>
    <row r="26" spans="1:3" outlineLevel="1" x14ac:dyDescent="0.25">
      <c r="A26" s="173" t="s">
        <v>1968</v>
      </c>
      <c r="B26" s="125"/>
      <c r="C26" s="155"/>
    </row>
    <row r="27" spans="1:3" outlineLevel="1" x14ac:dyDescent="0.25">
      <c r="A27" s="173" t="s">
        <v>1969</v>
      </c>
      <c r="B27" s="125"/>
      <c r="C27" s="155"/>
    </row>
    <row r="28" spans="1:3" ht="18.75" customHeight="1" outlineLevel="1" x14ac:dyDescent="0.25">
      <c r="A28" s="175"/>
      <c r="B28" s="175" t="s">
        <v>1970</v>
      </c>
      <c r="C28" s="65" t="s">
        <v>1920</v>
      </c>
    </row>
    <row r="29" spans="1:3" outlineLevel="1" x14ac:dyDescent="0.25">
      <c r="A29" s="173" t="s">
        <v>1971</v>
      </c>
      <c r="B29" s="156" t="s">
        <v>1972</v>
      </c>
      <c r="C29" s="155" t="s">
        <v>334</v>
      </c>
    </row>
    <row r="30" spans="1:3" outlineLevel="1" x14ac:dyDescent="0.25">
      <c r="A30" s="173" t="s">
        <v>1973</v>
      </c>
      <c r="B30" s="156" t="s">
        <v>1974</v>
      </c>
      <c r="C30" s="155" t="s">
        <v>334</v>
      </c>
    </row>
    <row r="31" spans="1:3" outlineLevel="1" x14ac:dyDescent="0.25">
      <c r="A31" s="173" t="s">
        <v>1975</v>
      </c>
      <c r="B31" s="156" t="s">
        <v>1976</v>
      </c>
      <c r="C31" s="155" t="s">
        <v>334</v>
      </c>
    </row>
    <row r="32" spans="1:3" outlineLevel="1" x14ac:dyDescent="0.25">
      <c r="A32" s="173" t="s">
        <v>1977</v>
      </c>
      <c r="B32" s="125"/>
      <c r="C32" s="155"/>
    </row>
    <row r="33" spans="1:3" outlineLevel="1" x14ac:dyDescent="0.25">
      <c r="A33" s="173" t="s">
        <v>1978</v>
      </c>
      <c r="B33" s="125"/>
      <c r="C33" s="155"/>
    </row>
    <row r="34" spans="1:3" outlineLevel="1" x14ac:dyDescent="0.25">
      <c r="A34" s="173" t="s">
        <v>1979</v>
      </c>
      <c r="B34" s="125"/>
      <c r="C34" s="155"/>
    </row>
    <row r="35" spans="1:3" outlineLevel="1" x14ac:dyDescent="0.25">
      <c r="A35" s="173" t="s">
        <v>1980</v>
      </c>
      <c r="B35" s="125"/>
      <c r="C35" s="155"/>
    </row>
    <row r="36" spans="1:3" outlineLevel="1" x14ac:dyDescent="0.25">
      <c r="A36" s="173" t="s">
        <v>1981</v>
      </c>
      <c r="B36" s="125"/>
      <c r="C36" s="155"/>
    </row>
    <row r="37" spans="1:3" outlineLevel="1" x14ac:dyDescent="0.25">
      <c r="A37" s="173" t="s">
        <v>1982</v>
      </c>
      <c r="B37" s="125"/>
      <c r="C37" s="155"/>
    </row>
    <row r="38" spans="1:3" outlineLevel="1" x14ac:dyDescent="0.25">
      <c r="A38" s="173" t="s">
        <v>1983</v>
      </c>
      <c r="B38" s="125"/>
      <c r="C38" s="155"/>
    </row>
    <row r="39" spans="1:3" outlineLevel="1" x14ac:dyDescent="0.25">
      <c r="A39" s="173" t="s">
        <v>1984</v>
      </c>
      <c r="B39" s="125"/>
      <c r="C39" s="155"/>
    </row>
    <row r="40" spans="1:3" outlineLevel="1" x14ac:dyDescent="0.25">
      <c r="A40" s="173" t="s">
        <v>1985</v>
      </c>
      <c r="B40" s="125"/>
      <c r="C40" s="155"/>
    </row>
    <row r="41" spans="1:3" outlineLevel="1" x14ac:dyDescent="0.25">
      <c r="A41" s="173" t="s">
        <v>1986</v>
      </c>
      <c r="B41" s="125"/>
      <c r="C41" s="155"/>
    </row>
    <row r="42" spans="1:3" outlineLevel="1" x14ac:dyDescent="0.25">
      <c r="A42" s="173" t="s">
        <v>1987</v>
      </c>
      <c r="B42" s="125"/>
      <c r="C42" s="155"/>
    </row>
    <row r="43" spans="1:3" outlineLevel="1" x14ac:dyDescent="0.25">
      <c r="A43" s="173" t="s">
        <v>1988</v>
      </c>
      <c r="B43" s="125"/>
      <c r="C43" s="155"/>
    </row>
    <row r="44" spans="1:3" ht="18.75" customHeight="1" x14ac:dyDescent="0.25">
      <c r="A44" s="175"/>
      <c r="B44" s="175" t="s">
        <v>1989</v>
      </c>
      <c r="C44" s="65" t="s">
        <v>1990</v>
      </c>
    </row>
    <row r="45" spans="1:3" x14ac:dyDescent="0.25">
      <c r="A45" s="173" t="s">
        <v>1991</v>
      </c>
      <c r="B45" s="41" t="s">
        <v>1992</v>
      </c>
      <c r="C45" s="176" t="s">
        <v>321</v>
      </c>
    </row>
    <row r="46" spans="1:3" x14ac:dyDescent="0.25">
      <c r="A46" s="173" t="s">
        <v>1993</v>
      </c>
      <c r="B46" s="41" t="s">
        <v>1994</v>
      </c>
      <c r="C46" s="176" t="s">
        <v>608</v>
      </c>
    </row>
    <row r="47" spans="1:3" x14ac:dyDescent="0.25">
      <c r="A47" s="173" t="s">
        <v>1995</v>
      </c>
      <c r="B47" s="41" t="s">
        <v>1996</v>
      </c>
      <c r="C47" s="176" t="s">
        <v>611</v>
      </c>
    </row>
    <row r="48" spans="1:3" outlineLevel="1" x14ac:dyDescent="0.25">
      <c r="A48" s="173" t="s">
        <v>1997</v>
      </c>
      <c r="B48" s="141"/>
      <c r="C48" s="155"/>
    </row>
    <row r="49" spans="1:3" outlineLevel="1" x14ac:dyDescent="0.25">
      <c r="A49" s="173" t="s">
        <v>1998</v>
      </c>
      <c r="B49" s="141"/>
      <c r="C49" s="155"/>
    </row>
    <row r="50" spans="1:3" outlineLevel="1" x14ac:dyDescent="0.25">
      <c r="A50" s="173" t="s">
        <v>1999</v>
      </c>
      <c r="B50" s="41"/>
      <c r="C50" s="155"/>
    </row>
    <row r="51" spans="1:3" ht="18.75" customHeight="1" x14ac:dyDescent="0.25">
      <c r="A51" s="175"/>
      <c r="B51" s="175" t="s">
        <v>2000</v>
      </c>
      <c r="C51" s="65" t="s">
        <v>1920</v>
      </c>
    </row>
    <row r="52" spans="1:3" ht="75" customHeight="1" x14ac:dyDescent="0.25">
      <c r="A52" s="173" t="s">
        <v>2001</v>
      </c>
      <c r="B52" s="200" t="s">
        <v>2002</v>
      </c>
      <c r="C52" s="176" t="s">
        <v>2003</v>
      </c>
    </row>
    <row r="53" spans="1:3" x14ac:dyDescent="0.25">
      <c r="A53" s="173" t="s">
        <v>2004</v>
      </c>
      <c r="B53" s="200" t="s">
        <v>2005</v>
      </c>
      <c r="C53" s="176" t="s">
        <v>2006</v>
      </c>
    </row>
    <row r="54" spans="1:3" x14ac:dyDescent="0.25">
      <c r="A54" s="173" t="s">
        <v>2007</v>
      </c>
      <c r="B54" s="200" t="s">
        <v>2008</v>
      </c>
      <c r="C54" s="176" t="s">
        <v>2009</v>
      </c>
    </row>
    <row r="55" spans="1:3" ht="30" customHeight="1" x14ac:dyDescent="0.25">
      <c r="A55" s="173" t="s">
        <v>2010</v>
      </c>
      <c r="B55" s="200" t="s">
        <v>2011</v>
      </c>
      <c r="C55" s="176" t="s">
        <v>2012</v>
      </c>
    </row>
    <row r="56" spans="1:3" x14ac:dyDescent="0.25">
      <c r="A56" s="173" t="s">
        <v>2013</v>
      </c>
      <c r="B56" s="200" t="s">
        <v>2014</v>
      </c>
      <c r="C56" s="176" t="s">
        <v>2015</v>
      </c>
    </row>
    <row r="57" spans="1:3" x14ac:dyDescent="0.25">
      <c r="A57" s="173" t="s">
        <v>2016</v>
      </c>
      <c r="B57" s="141"/>
    </row>
    <row r="58" spans="1:3" x14ac:dyDescent="0.25">
      <c r="B58" s="141"/>
    </row>
    <row r="59" spans="1:3" x14ac:dyDescent="0.25">
      <c r="B59" s="141"/>
    </row>
    <row r="60" spans="1:3" x14ac:dyDescent="0.25">
      <c r="B60" s="141"/>
    </row>
    <row r="61" spans="1:3" x14ac:dyDescent="0.25">
      <c r="B61" s="141"/>
    </row>
    <row r="62" spans="1:3" x14ac:dyDescent="0.25">
      <c r="B62" s="141"/>
    </row>
    <row r="63" spans="1:3" x14ac:dyDescent="0.25">
      <c r="B63" s="141"/>
    </row>
    <row r="64" spans="1:3" x14ac:dyDescent="0.25">
      <c r="B64" s="141"/>
    </row>
    <row r="65" spans="2:2" x14ac:dyDescent="0.25">
      <c r="B65" s="141"/>
    </row>
    <row r="66" spans="2:2" x14ac:dyDescent="0.25">
      <c r="B66" s="141"/>
    </row>
    <row r="67" spans="2:2" x14ac:dyDescent="0.25">
      <c r="B67" s="141"/>
    </row>
    <row r="68" spans="2:2" x14ac:dyDescent="0.25">
      <c r="B68" s="141"/>
    </row>
    <row r="69" spans="2:2" x14ac:dyDescent="0.25">
      <c r="B69" s="141"/>
    </row>
    <row r="70" spans="2:2" x14ac:dyDescent="0.25">
      <c r="B70" s="141"/>
    </row>
    <row r="71" spans="2:2" x14ac:dyDescent="0.25">
      <c r="B71" s="141"/>
    </row>
    <row r="72" spans="2:2" x14ac:dyDescent="0.25">
      <c r="B72" s="141"/>
    </row>
    <row r="73" spans="2:2" x14ac:dyDescent="0.25">
      <c r="B73" s="141"/>
    </row>
    <row r="74" spans="2:2" x14ac:dyDescent="0.25">
      <c r="B74" s="141"/>
    </row>
    <row r="75" spans="2:2" x14ac:dyDescent="0.25">
      <c r="B75" s="141"/>
    </row>
    <row r="76" spans="2:2" x14ac:dyDescent="0.25">
      <c r="B76" s="141"/>
    </row>
    <row r="77" spans="2:2" x14ac:dyDescent="0.25">
      <c r="B77" s="141"/>
    </row>
    <row r="78" spans="2:2" x14ac:dyDescent="0.25">
      <c r="B78" s="141"/>
    </row>
    <row r="79" spans="2:2" x14ac:dyDescent="0.25">
      <c r="B79" s="141"/>
    </row>
    <row r="80" spans="2:2" x14ac:dyDescent="0.25">
      <c r="B80" s="141"/>
    </row>
    <row r="81" spans="2:2" x14ac:dyDescent="0.25">
      <c r="B81" s="141"/>
    </row>
    <row r="82" spans="2:2" x14ac:dyDescent="0.25">
      <c r="B82" s="141"/>
    </row>
    <row r="83" spans="2:2" x14ac:dyDescent="0.25">
      <c r="B83" s="141"/>
    </row>
    <row r="84" spans="2:2" x14ac:dyDescent="0.25">
      <c r="B84" s="141"/>
    </row>
    <row r="85" spans="2:2" x14ac:dyDescent="0.25">
      <c r="B85" s="141"/>
    </row>
    <row r="86" spans="2:2" x14ac:dyDescent="0.25">
      <c r="B86" s="141"/>
    </row>
    <row r="87" spans="2:2" x14ac:dyDescent="0.25">
      <c r="B87" s="141"/>
    </row>
    <row r="88" spans="2:2" x14ac:dyDescent="0.25">
      <c r="B88" s="141"/>
    </row>
    <row r="89" spans="2:2" x14ac:dyDescent="0.25">
      <c r="B89" s="141"/>
    </row>
    <row r="90" spans="2:2" x14ac:dyDescent="0.25">
      <c r="B90" s="141"/>
    </row>
    <row r="91" spans="2:2" x14ac:dyDescent="0.25">
      <c r="B91" s="141"/>
    </row>
    <row r="92" spans="2:2" x14ac:dyDescent="0.25">
      <c r="B92" s="141"/>
    </row>
    <row r="93" spans="2:2" x14ac:dyDescent="0.25">
      <c r="B93" s="141"/>
    </row>
    <row r="94" spans="2:2" x14ac:dyDescent="0.25">
      <c r="B94" s="141"/>
    </row>
    <row r="95" spans="2:2" x14ac:dyDescent="0.25">
      <c r="B95" s="141"/>
    </row>
    <row r="96" spans="2:2" x14ac:dyDescent="0.25">
      <c r="B96" s="141"/>
    </row>
    <row r="97" spans="2:2" x14ac:dyDescent="0.25">
      <c r="B97" s="141"/>
    </row>
    <row r="98" spans="2:2" x14ac:dyDescent="0.25">
      <c r="B98" s="141"/>
    </row>
    <row r="99" spans="2:2" x14ac:dyDescent="0.25">
      <c r="B99" s="141"/>
    </row>
    <row r="100" spans="2:2" x14ac:dyDescent="0.25">
      <c r="B100" s="141"/>
    </row>
    <row r="101" spans="2:2" x14ac:dyDescent="0.25">
      <c r="B101" s="141"/>
    </row>
    <row r="102" spans="2:2" x14ac:dyDescent="0.25">
      <c r="B102" s="141"/>
    </row>
    <row r="103" spans="2:2" x14ac:dyDescent="0.25">
      <c r="B103" s="142"/>
    </row>
    <row r="104" spans="2:2" x14ac:dyDescent="0.25">
      <c r="B104" s="142"/>
    </row>
    <row r="105" spans="2:2" x14ac:dyDescent="0.25">
      <c r="B105" s="142"/>
    </row>
    <row r="106" spans="2:2" x14ac:dyDescent="0.25">
      <c r="B106" s="142"/>
    </row>
    <row r="107" spans="2:2" x14ac:dyDescent="0.25">
      <c r="B107" s="142"/>
    </row>
    <row r="108" spans="2:2" x14ac:dyDescent="0.25">
      <c r="B108" s="142"/>
    </row>
    <row r="109" spans="2:2" x14ac:dyDescent="0.25">
      <c r="B109" s="142"/>
    </row>
    <row r="110" spans="2:2" x14ac:dyDescent="0.25">
      <c r="B110" s="142"/>
    </row>
    <row r="111" spans="2:2" x14ac:dyDescent="0.25">
      <c r="B111" s="142"/>
    </row>
    <row r="112" spans="2:2" x14ac:dyDescent="0.25">
      <c r="B112" s="142"/>
    </row>
    <row r="113" spans="2:2" x14ac:dyDescent="0.25">
      <c r="B113" s="141"/>
    </row>
    <row r="114" spans="2:2" x14ac:dyDescent="0.25">
      <c r="B114" s="141"/>
    </row>
    <row r="115" spans="2:2" x14ac:dyDescent="0.25">
      <c r="B115" s="141"/>
    </row>
    <row r="116" spans="2:2" x14ac:dyDescent="0.25">
      <c r="B116" s="141"/>
    </row>
    <row r="117" spans="2:2" x14ac:dyDescent="0.25">
      <c r="B117" s="141"/>
    </row>
    <row r="118" spans="2:2" x14ac:dyDescent="0.25">
      <c r="B118" s="141"/>
    </row>
    <row r="119" spans="2:2" x14ac:dyDescent="0.25">
      <c r="B119" s="141"/>
    </row>
    <row r="120" spans="2:2" x14ac:dyDescent="0.25">
      <c r="B120" s="141"/>
    </row>
    <row r="121" spans="2:2" x14ac:dyDescent="0.25">
      <c r="B121" s="120"/>
    </row>
    <row r="122" spans="2:2" x14ac:dyDescent="0.25">
      <c r="B122" s="141"/>
    </row>
    <row r="123" spans="2:2" x14ac:dyDescent="0.25">
      <c r="B123" s="141"/>
    </row>
    <row r="124" spans="2:2" x14ac:dyDescent="0.25">
      <c r="B124" s="141"/>
    </row>
    <row r="125" spans="2:2" x14ac:dyDescent="0.25">
      <c r="B125" s="141"/>
    </row>
    <row r="126" spans="2:2" x14ac:dyDescent="0.25">
      <c r="B126" s="141"/>
    </row>
    <row r="127" spans="2:2" x14ac:dyDescent="0.25">
      <c r="B127" s="141"/>
    </row>
    <row r="128" spans="2:2" x14ac:dyDescent="0.25">
      <c r="B128" s="141"/>
    </row>
    <row r="129" spans="2:2" x14ac:dyDescent="0.25">
      <c r="B129" s="141"/>
    </row>
    <row r="130" spans="2:2" x14ac:dyDescent="0.25">
      <c r="B130" s="141"/>
    </row>
    <row r="131" spans="2:2" x14ac:dyDescent="0.25">
      <c r="B131" s="141"/>
    </row>
    <row r="132" spans="2:2" x14ac:dyDescent="0.25">
      <c r="B132" s="141"/>
    </row>
    <row r="133" spans="2:2" x14ac:dyDescent="0.25">
      <c r="B133" s="141"/>
    </row>
    <row r="134" spans="2:2" x14ac:dyDescent="0.25">
      <c r="B134" s="141"/>
    </row>
    <row r="135" spans="2:2" x14ac:dyDescent="0.25">
      <c r="B135" s="141"/>
    </row>
    <row r="136" spans="2:2" x14ac:dyDescent="0.25">
      <c r="B136" s="141"/>
    </row>
    <row r="137" spans="2:2" x14ac:dyDescent="0.25">
      <c r="B137" s="141"/>
    </row>
    <row r="138" spans="2:2" x14ac:dyDescent="0.25">
      <c r="B138" s="141"/>
    </row>
    <row r="140" spans="2:2" x14ac:dyDescent="0.25">
      <c r="B140" s="141"/>
    </row>
    <row r="141" spans="2:2" x14ac:dyDescent="0.25">
      <c r="B141" s="141"/>
    </row>
    <row r="142" spans="2:2" x14ac:dyDescent="0.25">
      <c r="B142" s="141"/>
    </row>
    <row r="147" spans="2:2" x14ac:dyDescent="0.25">
      <c r="B147" s="101"/>
    </row>
    <row r="148" spans="2:2" x14ac:dyDescent="0.25">
      <c r="B148" s="66"/>
    </row>
    <row r="154" spans="2:2" x14ac:dyDescent="0.25">
      <c r="B154" s="41"/>
    </row>
    <row r="155" spans="2:2" x14ac:dyDescent="0.25">
      <c r="B155" s="141"/>
    </row>
    <row r="157" spans="2:2" x14ac:dyDescent="0.25">
      <c r="B157" s="141"/>
    </row>
    <row r="158" spans="2:2" x14ac:dyDescent="0.25">
      <c r="B158" s="141"/>
    </row>
    <row r="159" spans="2:2" x14ac:dyDescent="0.25">
      <c r="B159" s="141"/>
    </row>
    <row r="160" spans="2:2" x14ac:dyDescent="0.25">
      <c r="B160" s="141"/>
    </row>
    <row r="161" spans="2:2" x14ac:dyDescent="0.25">
      <c r="B161" s="141"/>
    </row>
    <row r="162" spans="2:2" x14ac:dyDescent="0.25">
      <c r="B162" s="141"/>
    </row>
    <row r="163" spans="2:2" x14ac:dyDescent="0.25">
      <c r="B163" s="141"/>
    </row>
    <row r="164" spans="2:2" x14ac:dyDescent="0.25">
      <c r="B164" s="141"/>
    </row>
    <row r="165" spans="2:2" x14ac:dyDescent="0.25">
      <c r="B165" s="141"/>
    </row>
    <row r="166" spans="2:2" x14ac:dyDescent="0.25">
      <c r="B166" s="141"/>
    </row>
    <row r="167" spans="2:2" x14ac:dyDescent="0.25">
      <c r="B167" s="141"/>
    </row>
    <row r="168" spans="2:2" x14ac:dyDescent="0.25">
      <c r="B168" s="141"/>
    </row>
    <row r="265" spans="2:2" x14ac:dyDescent="0.25">
      <c r="B265" s="156"/>
    </row>
    <row r="266" spans="2:2" x14ac:dyDescent="0.25">
      <c r="B266" s="141"/>
    </row>
    <row r="267" spans="2:2" x14ac:dyDescent="0.25">
      <c r="B267" s="141"/>
    </row>
    <row r="270" spans="2:2" x14ac:dyDescent="0.25">
      <c r="B270" s="141"/>
    </row>
    <row r="286" spans="2:2" x14ac:dyDescent="0.25">
      <c r="B286" s="156"/>
    </row>
    <row r="316" spans="2:2" x14ac:dyDescent="0.25">
      <c r="B316" s="101"/>
    </row>
    <row r="317" spans="2:2" x14ac:dyDescent="0.25">
      <c r="B317" s="141"/>
    </row>
    <row r="319" spans="2:2" x14ac:dyDescent="0.25">
      <c r="B319" s="141"/>
    </row>
    <row r="320" spans="2:2" x14ac:dyDescent="0.25">
      <c r="B320" s="141"/>
    </row>
    <row r="321" spans="2:2" x14ac:dyDescent="0.25">
      <c r="B321" s="141"/>
    </row>
    <row r="322" spans="2:2" x14ac:dyDescent="0.25">
      <c r="B322" s="141"/>
    </row>
    <row r="323" spans="2:2" x14ac:dyDescent="0.25">
      <c r="B323" s="141"/>
    </row>
    <row r="324" spans="2:2" x14ac:dyDescent="0.25">
      <c r="B324" s="141"/>
    </row>
    <row r="325" spans="2:2" x14ac:dyDescent="0.25">
      <c r="B325" s="141"/>
    </row>
    <row r="326" spans="2:2" x14ac:dyDescent="0.25">
      <c r="B326" s="141"/>
    </row>
    <row r="327" spans="2:2" x14ac:dyDescent="0.25">
      <c r="B327" s="141"/>
    </row>
    <row r="328" spans="2:2" x14ac:dyDescent="0.25">
      <c r="B328" s="141"/>
    </row>
    <row r="329" spans="2:2" x14ac:dyDescent="0.25">
      <c r="B329" s="141"/>
    </row>
    <row r="330" spans="2:2" x14ac:dyDescent="0.25">
      <c r="B330" s="141"/>
    </row>
    <row r="342" spans="2:2" x14ac:dyDescent="0.25">
      <c r="B342" s="141"/>
    </row>
    <row r="343" spans="2:2" x14ac:dyDescent="0.25">
      <c r="B343" s="141"/>
    </row>
    <row r="344" spans="2:2" x14ac:dyDescent="0.25">
      <c r="B344" s="141"/>
    </row>
    <row r="345" spans="2:2" x14ac:dyDescent="0.25">
      <c r="B345" s="141"/>
    </row>
    <row r="346" spans="2:2" x14ac:dyDescent="0.25">
      <c r="B346" s="141"/>
    </row>
    <row r="347" spans="2:2" x14ac:dyDescent="0.25">
      <c r="B347" s="141"/>
    </row>
    <row r="348" spans="2:2" x14ac:dyDescent="0.25">
      <c r="B348" s="141"/>
    </row>
    <row r="349" spans="2:2" x14ac:dyDescent="0.25">
      <c r="B349" s="141"/>
    </row>
    <row r="350" spans="2:2" x14ac:dyDescent="0.25">
      <c r="B350" s="141"/>
    </row>
    <row r="352" spans="2:2" x14ac:dyDescent="0.25">
      <c r="B352" s="141"/>
    </row>
    <row r="353" spans="2:2" x14ac:dyDescent="0.25">
      <c r="B353" s="141"/>
    </row>
    <row r="354" spans="2:2" x14ac:dyDescent="0.25">
      <c r="B354" s="141"/>
    </row>
    <row r="355" spans="2:2" x14ac:dyDescent="0.25">
      <c r="B355" s="141"/>
    </row>
    <row r="356" spans="2:2" x14ac:dyDescent="0.25">
      <c r="B356" s="141"/>
    </row>
    <row r="358" spans="2:2" x14ac:dyDescent="0.25">
      <c r="B358" s="141"/>
    </row>
    <row r="361" spans="2:2" x14ac:dyDescent="0.25">
      <c r="B361" s="141"/>
    </row>
    <row r="364" spans="2:2" x14ac:dyDescent="0.25">
      <c r="B364" s="141"/>
    </row>
    <row r="365" spans="2:2" x14ac:dyDescent="0.25">
      <c r="B365" s="141"/>
    </row>
    <row r="366" spans="2:2" x14ac:dyDescent="0.25">
      <c r="B366" s="141"/>
    </row>
    <row r="367" spans="2:2" x14ac:dyDescent="0.25">
      <c r="B367" s="141"/>
    </row>
    <row r="368" spans="2:2" x14ac:dyDescent="0.25">
      <c r="B368" s="141"/>
    </row>
    <row r="369" spans="2:2" x14ac:dyDescent="0.25">
      <c r="B369" s="141"/>
    </row>
    <row r="370" spans="2:2" x14ac:dyDescent="0.25">
      <c r="B370" s="141"/>
    </row>
    <row r="371" spans="2:2" x14ac:dyDescent="0.25">
      <c r="B371" s="141"/>
    </row>
    <row r="372" spans="2:2" x14ac:dyDescent="0.25">
      <c r="B372" s="141"/>
    </row>
    <row r="373" spans="2:2" x14ac:dyDescent="0.25">
      <c r="B373" s="141"/>
    </row>
    <row r="374" spans="2:2" x14ac:dyDescent="0.25">
      <c r="B374" s="141"/>
    </row>
    <row r="375" spans="2:2" x14ac:dyDescent="0.25">
      <c r="B375" s="141"/>
    </row>
    <row r="376" spans="2:2" x14ac:dyDescent="0.25">
      <c r="B376" s="141"/>
    </row>
    <row r="377" spans="2:2" x14ac:dyDescent="0.25">
      <c r="B377" s="141"/>
    </row>
    <row r="378" spans="2:2" x14ac:dyDescent="0.25">
      <c r="B378" s="141"/>
    </row>
    <row r="379" spans="2:2" x14ac:dyDescent="0.25">
      <c r="B379" s="141"/>
    </row>
    <row r="380" spans="2:2" x14ac:dyDescent="0.25">
      <c r="B380" s="141"/>
    </row>
    <row r="381" spans="2:2" x14ac:dyDescent="0.25">
      <c r="B381" s="141"/>
    </row>
    <row r="382" spans="2:2" x14ac:dyDescent="0.25">
      <c r="B382" s="141"/>
    </row>
    <row r="386" spans="2:2" x14ac:dyDescent="0.25">
      <c r="B386" s="101"/>
    </row>
    <row r="403" spans="2:2" x14ac:dyDescent="0.25">
      <c r="B403" s="67"/>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2022-10-19T06:45:57Z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6ce320-c847-47fd-9f03-e40212ed4ed7_Enabled">
    <vt:lpwstr>true</vt:lpwstr>
  </property>
  <property fmtid="{D5CDD505-2E9C-101B-9397-08002B2CF9AE}" pid="3" name="MSIP_Label_6c6ce320-c847-47fd-9f03-e40212ed4ed7_SetDate">
    <vt:lpwstr>2022-10-19T06:36:37Z</vt:lpwstr>
  </property>
  <property fmtid="{D5CDD505-2E9C-101B-9397-08002B2CF9AE}" pid="4" name="MSIP_Label_6c6ce320-c847-47fd-9f03-e40212ed4ed7_Method">
    <vt:lpwstr>Privileged</vt:lpwstr>
  </property>
  <property fmtid="{D5CDD505-2E9C-101B-9397-08002B2CF9AE}" pid="5" name="MSIP_Label_6c6ce320-c847-47fd-9f03-e40212ed4ed7_Name">
    <vt:lpwstr>Intern</vt:lpwstr>
  </property>
  <property fmtid="{D5CDD505-2E9C-101B-9397-08002B2CF9AE}" pid="6" name="MSIP_Label_6c6ce320-c847-47fd-9f03-e40212ed4ed7_SiteId">
    <vt:lpwstr>67508d80-2b69-484e-ab62-ab263ca94733</vt:lpwstr>
  </property>
  <property fmtid="{D5CDD505-2E9C-101B-9397-08002B2CF9AE}" pid="7" name="MSIP_Label_6c6ce320-c847-47fd-9f03-e40212ed4ed7_ActionId">
    <vt:lpwstr>d32ef595-28ae-46dd-9532-e1a2fbee6fdb</vt:lpwstr>
  </property>
  <property fmtid="{D5CDD505-2E9C-101B-9397-08002B2CF9AE}" pid="8" name="MSIP_Label_6c6ce320-c847-47fd-9f03-e40212ed4ed7_ContentBits">
    <vt:lpwstr>2</vt:lpwstr>
  </property>
</Properties>
</file>